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HGPC\Desktop\Završni\Završni 2024\"/>
    </mc:Choice>
  </mc:AlternateContent>
  <xr:revisionPtr revIDLastSave="0" documentId="13_ncr:1_{C9631DD1-3F41-44E4-88EF-9B83EE5ACDB3}"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E303" i="9" s="1"/>
  <c r="B303" i="9" s="1"/>
  <c r="F303" i="9"/>
  <c r="H302" i="9"/>
  <c r="E302" i="9" s="1"/>
  <c r="B302" i="9" s="1"/>
  <c r="G302" i="9"/>
  <c r="F302" i="9"/>
  <c r="H301" i="9"/>
  <c r="G301" i="9"/>
  <c r="F301" i="9"/>
  <c r="H300" i="9"/>
  <c r="G300" i="9"/>
  <c r="E300" i="9" s="1"/>
  <c r="B300" i="9" s="1"/>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s="1"/>
  <c r="B262" i="9" s="1"/>
  <c r="E262" i="9"/>
  <c r="M261" i="9"/>
  <c r="L261" i="9"/>
  <c r="F261" i="9" s="1"/>
  <c r="B261" i="9" s="1"/>
  <c r="E261" i="9"/>
  <c r="M260" i="9"/>
  <c r="F260" i="9" s="1"/>
  <c r="B260" i="9" s="1"/>
  <c r="L260" i="9"/>
  <c r="E260" i="9"/>
  <c r="M259" i="9"/>
  <c r="L259" i="9"/>
  <c r="F259" i="9"/>
  <c r="E259" i="9"/>
  <c r="B259" i="9" s="1"/>
  <c r="M258" i="9"/>
  <c r="L258" i="9"/>
  <c r="F258" i="9" s="1"/>
  <c r="B258" i="9" s="1"/>
  <c r="E258" i="9"/>
  <c r="M257" i="9"/>
  <c r="L257" i="9"/>
  <c r="F257" i="9" s="1"/>
  <c r="B257" i="9" s="1"/>
  <c r="E257" i="9"/>
  <c r="M256" i="9"/>
  <c r="F256" i="9" s="1"/>
  <c r="B256" i="9" s="1"/>
  <c r="L256" i="9"/>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s="1"/>
  <c r="B246" i="9" s="1"/>
  <c r="E246" i="9"/>
  <c r="M245" i="9"/>
  <c r="L245" i="9"/>
  <c r="F245" i="9" s="1"/>
  <c r="B245" i="9" s="1"/>
  <c r="E245" i="9"/>
  <c r="M244" i="9"/>
  <c r="F244" i="9" s="1"/>
  <c r="L244" i="9"/>
  <c r="E244" i="9"/>
  <c r="B244" i="9" s="1"/>
  <c r="M243" i="9"/>
  <c r="L243" i="9"/>
  <c r="F243" i="9"/>
  <c r="E243" i="9"/>
  <c r="B243" i="9" s="1"/>
  <c r="M242" i="9"/>
  <c r="L242" i="9"/>
  <c r="F242" i="9" s="1"/>
  <c r="B242" i="9" s="1"/>
  <c r="E242" i="9"/>
  <c r="M241" i="9"/>
  <c r="L241" i="9"/>
  <c r="F241" i="9" s="1"/>
  <c r="B241" i="9" s="1"/>
  <c r="E241" i="9"/>
  <c r="M240" i="9"/>
  <c r="F240" i="9" s="1"/>
  <c r="L240" i="9"/>
  <c r="E240" i="9"/>
  <c r="B240" i="9" s="1"/>
  <c r="M239" i="9"/>
  <c r="L239" i="9"/>
  <c r="F239" i="9"/>
  <c r="E239" i="9"/>
  <c r="B239" i="9" s="1"/>
  <c r="M238" i="9"/>
  <c r="L238" i="9"/>
  <c r="F238" i="9" s="1"/>
  <c r="B238" i="9" s="1"/>
  <c r="E238" i="9"/>
  <c r="M237" i="9"/>
  <c r="L237" i="9"/>
  <c r="F237" i="9" s="1"/>
  <c r="B237" i="9" s="1"/>
  <c r="E237" i="9"/>
  <c r="M236" i="9"/>
  <c r="F236" i="9" s="1"/>
  <c r="L236" i="9"/>
  <c r="E236" i="9"/>
  <c r="M235" i="9"/>
  <c r="L235" i="9"/>
  <c r="F235" i="9"/>
  <c r="E235" i="9"/>
  <c r="B235" i="9" s="1"/>
  <c r="M234" i="9"/>
  <c r="L234" i="9"/>
  <c r="F234" i="9" s="1"/>
  <c r="B234" i="9" s="1"/>
  <c r="E234" i="9"/>
  <c r="M233" i="9"/>
  <c r="L233" i="9"/>
  <c r="F233" i="9" s="1"/>
  <c r="B233" i="9" s="1"/>
  <c r="E233" i="9"/>
  <c r="M232" i="9"/>
  <c r="L232" i="9"/>
  <c r="F232" i="9" s="1"/>
  <c r="B232" i="9" s="1"/>
  <c r="E232" i="9"/>
  <c r="M231" i="9"/>
  <c r="L231" i="9"/>
  <c r="F231" i="9"/>
  <c r="E231" i="9"/>
  <c r="B231" i="9" s="1"/>
  <c r="M230" i="9"/>
  <c r="L230" i="9"/>
  <c r="F230" i="9" s="1"/>
  <c r="E230" i="9"/>
  <c r="B230" i="9" s="1"/>
  <c r="M229" i="9"/>
  <c r="L229" i="9"/>
  <c r="F229" i="9" s="1"/>
  <c r="B229" i="9" s="1"/>
  <c r="E229" i="9"/>
  <c r="M228" i="9"/>
  <c r="L228" i="9"/>
  <c r="F228" i="9" s="1"/>
  <c r="E228" i="9"/>
  <c r="B228" i="9" s="1"/>
  <c r="M227" i="9"/>
  <c r="L227" i="9"/>
  <c r="F227" i="9"/>
  <c r="E227" i="9"/>
  <c r="B227" i="9" s="1"/>
  <c r="M226" i="9"/>
  <c r="L226" i="9"/>
  <c r="F226" i="9" s="1"/>
  <c r="E226" i="9"/>
  <c r="M225" i="9"/>
  <c r="L225" i="9"/>
  <c r="F225" i="9" s="1"/>
  <c r="B225" i="9" s="1"/>
  <c r="E225" i="9"/>
  <c r="M224" i="9"/>
  <c r="L224" i="9"/>
  <c r="F224" i="9" s="1"/>
  <c r="B224" i="9" s="1"/>
  <c r="E224" i="9"/>
  <c r="M223" i="9"/>
  <c r="L223" i="9"/>
  <c r="F223" i="9"/>
  <c r="E223" i="9"/>
  <c r="B223" i="9" s="1"/>
  <c r="M222" i="9"/>
  <c r="L222" i="9"/>
  <c r="F222" i="9" s="1"/>
  <c r="E222" i="9"/>
  <c r="B222" i="9" s="1"/>
  <c r="M221" i="9"/>
  <c r="L221" i="9"/>
  <c r="E221" i="9"/>
  <c r="M220" i="9"/>
  <c r="L220" i="9"/>
  <c r="E220" i="9"/>
  <c r="M219" i="9"/>
  <c r="F219" i="9" s="1"/>
  <c r="L219" i="9"/>
  <c r="E219" i="9"/>
  <c r="M218" i="9"/>
  <c r="L218" i="9"/>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E101" i="9" s="1"/>
  <c r="B101" i="9" s="1"/>
  <c r="G101" i="9"/>
  <c r="F101" i="9"/>
  <c r="H100" i="9"/>
  <c r="G100" i="9"/>
  <c r="E100" i="9" s="1"/>
  <c r="B100" i="9" s="1"/>
  <c r="F100" i="9"/>
  <c r="H99" i="9"/>
  <c r="E99" i="9" s="1"/>
  <c r="B99" i="9" s="1"/>
  <c r="G99" i="9"/>
  <c r="F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E69" i="9" s="1"/>
  <c r="B69" i="9" s="1"/>
  <c r="G69" i="9"/>
  <c r="F69" i="9"/>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E53" i="9" s="1"/>
  <c r="B53" i="9" s="1"/>
  <c r="G53" i="9"/>
  <c r="F53" i="9"/>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E26" i="9" s="1"/>
  <c r="B26" i="9" s="1"/>
  <c r="F26" i="9"/>
  <c r="H25" i="9"/>
  <c r="E25" i="9" s="1"/>
  <c r="B25" i="9" s="1"/>
  <c r="G25" i="9"/>
  <c r="F25" i="9"/>
  <c r="H24" i="9"/>
  <c r="G24" i="9"/>
  <c r="F24" i="9"/>
  <c r="E24" i="9"/>
  <c r="B24" i="9" s="1"/>
  <c r="H23" i="9"/>
  <c r="G23" i="9"/>
  <c r="E23" i="9" s="1"/>
  <c r="B23" i="9" s="1"/>
  <c r="F23" i="9"/>
  <c r="H22" i="9"/>
  <c r="E22" i="9" s="1"/>
  <c r="B22" i="9" s="1"/>
  <c r="G22" i="9"/>
  <c r="F22" i="9"/>
  <c r="F21" i="9"/>
  <c r="F4" i="9"/>
  <c r="O3" i="9"/>
  <c r="G275" i="9" s="1"/>
  <c r="I3" i="9"/>
  <c r="H3" i="9"/>
  <c r="G3" i="9"/>
  <c r="D101" i="8"/>
  <c r="D95" i="8"/>
  <c r="D90" i="8"/>
  <c r="D85" i="8"/>
  <c r="D80" i="8"/>
  <c r="D75" i="8"/>
  <c r="D70" i="8"/>
  <c r="D65" i="8"/>
  <c r="D60" i="8"/>
  <c r="D55" i="8"/>
  <c r="D49" i="8" s="1"/>
  <c r="D50" i="8"/>
  <c r="D44" i="8"/>
  <c r="D43" i="8" s="1"/>
  <c r="D36" i="8"/>
  <c r="D26" i="8"/>
  <c r="D24" i="8" s="1"/>
  <c r="C1499" i="1" s="1"/>
  <c r="D18" i="8"/>
  <c r="D8" i="8"/>
  <c r="D6" i="8" s="1"/>
  <c r="C1481" i="1" s="1"/>
  <c r="H1481" i="1" s="1"/>
  <c r="E44" i="7"/>
  <c r="D44" i="7"/>
  <c r="E39" i="7"/>
  <c r="D39" i="7"/>
  <c r="D38" i="7" s="1"/>
  <c r="E38" i="7"/>
  <c r="E30" i="7"/>
  <c r="D30" i="7"/>
  <c r="E23" i="7"/>
  <c r="E22" i="7" s="1"/>
  <c r="D23" i="7"/>
  <c r="D22" i="7"/>
  <c r="H30" i="3"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7" i="5"/>
  <c r="F256" i="5"/>
  <c r="F255" i="5"/>
  <c r="F254" i="5"/>
  <c r="F253" i="5"/>
  <c r="F252" i="5"/>
  <c r="F251" i="5"/>
  <c r="E250" i="5"/>
  <c r="D250" i="5"/>
  <c r="F249" i="5"/>
  <c r="F248" i="5"/>
  <c r="F247" i="5"/>
  <c r="E246" i="5"/>
  <c r="D246" i="5"/>
  <c r="D245" i="5" s="1"/>
  <c r="F245" i="5" s="1"/>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D180" i="5"/>
  <c r="D177" i="5" s="1"/>
  <c r="F179" i="5"/>
  <c r="F178" i="5"/>
  <c r="E177" i="5"/>
  <c r="H308"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E529" i="4" s="1"/>
  <c r="E528" i="4" s="1"/>
  <c r="D530" i="4"/>
  <c r="D529"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E635" i="4" s="1"/>
  <c r="D427" i="4"/>
  <c r="F427" i="4" s="1"/>
  <c r="F426" i="4"/>
  <c r="F425" i="4"/>
  <c r="F424" i="4"/>
  <c r="F423" i="4"/>
  <c r="E422" i="4"/>
  <c r="D422" i="4"/>
  <c r="F422" i="4" s="1"/>
  <c r="E418" i="4"/>
  <c r="D418" i="4"/>
  <c r="E417" i="4"/>
  <c r="D417" i="4"/>
  <c r="F416"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D363" i="4" s="1"/>
  <c r="F362" i="4"/>
  <c r="F361" i="4"/>
  <c r="F360" i="4"/>
  <c r="F359" i="4"/>
  <c r="F358" i="4"/>
  <c r="F357" i="4"/>
  <c r="F356" i="4"/>
  <c r="E356" i="4"/>
  <c r="D356" i="4"/>
  <c r="F355" i="4"/>
  <c r="F354" i="4"/>
  <c r="F353" i="4"/>
  <c r="E352" i="4"/>
  <c r="D352" i="4"/>
  <c r="D351" i="4" s="1"/>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E311" i="4"/>
  <c r="F310" i="4"/>
  <c r="F309" i="4"/>
  <c r="F308" i="4"/>
  <c r="F307" i="4"/>
  <c r="F306" i="4"/>
  <c r="F305" i="4"/>
  <c r="F304" i="4"/>
  <c r="E304" i="4"/>
  <c r="D304" i="4"/>
  <c r="F303" i="4"/>
  <c r="F302" i="4"/>
  <c r="F301" i="4"/>
  <c r="E300" i="4"/>
  <c r="D300" i="4"/>
  <c r="D299" i="4" s="1"/>
  <c r="E299" i="4"/>
  <c r="E298"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c r="F262" i="4"/>
  <c r="F261" i="4"/>
  <c r="F260" i="4"/>
  <c r="E259" i="4"/>
  <c r="E252" i="4" s="1"/>
  <c r="D248" i="1" s="1"/>
  <c r="D259" i="4"/>
  <c r="F258" i="4"/>
  <c r="F257" i="4"/>
  <c r="F256" i="4"/>
  <c r="F255" i="4"/>
  <c r="F254" i="4"/>
  <c r="F253" i="4"/>
  <c r="E253" i="4"/>
  <c r="D253" i="4"/>
  <c r="D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E219" i="4"/>
  <c r="D219" i="4"/>
  <c r="F219" i="4" s="1"/>
  <c r="F218" i="4"/>
  <c r="F217" i="4"/>
  <c r="F216" i="4"/>
  <c r="E216" i="4"/>
  <c r="E215" i="4" s="1"/>
  <c r="D216" i="4"/>
  <c r="D215" i="4"/>
  <c r="F215" i="4" s="1"/>
  <c r="F214" i="4"/>
  <c r="F213" i="4"/>
  <c r="F212" i="4"/>
  <c r="F211" i="4"/>
  <c r="E210" i="4"/>
  <c r="D206" i="1" s="1"/>
  <c r="G206" i="1" s="1"/>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G160" i="1" s="1"/>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40" i="4" s="1"/>
  <c r="F138" i="4"/>
  <c r="F137" i="4"/>
  <c r="F136" i="4"/>
  <c r="F135" i="4"/>
  <c r="E134" i="4"/>
  <c r="F134" i="4" s="1"/>
  <c r="D134" i="4"/>
  <c r="D133" i="4"/>
  <c r="F132" i="4"/>
  <c r="F131" i="4"/>
  <c r="F130" i="4"/>
  <c r="F129" i="4"/>
  <c r="E128" i="4"/>
  <c r="D128" i="4"/>
  <c r="F128" i="4" s="1"/>
  <c r="F127" i="4"/>
  <c r="F126" i="4"/>
  <c r="E125" i="4"/>
  <c r="E124" i="4" s="1"/>
  <c r="D125" i="4"/>
  <c r="D124" i="4" s="1"/>
  <c r="F123" i="4"/>
  <c r="F122" i="4"/>
  <c r="F121" i="4"/>
  <c r="F120" i="4"/>
  <c r="E120" i="4"/>
  <c r="D120" i="4"/>
  <c r="F119" i="4"/>
  <c r="F118" i="4"/>
  <c r="F117" i="4"/>
  <c r="F116" i="4"/>
  <c r="F115" i="4"/>
  <c r="F114" i="4"/>
  <c r="F113" i="4"/>
  <c r="E112" i="4"/>
  <c r="E106" i="4" s="1"/>
  <c r="D102" i="1" s="1"/>
  <c r="H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E62" i="4"/>
  <c r="F62" i="4" s="1"/>
  <c r="D62" i="4"/>
  <c r="F61" i="4"/>
  <c r="F60" i="4"/>
  <c r="F59" i="4"/>
  <c r="E59" i="4"/>
  <c r="D59" i="4"/>
  <c r="F58" i="4"/>
  <c r="F57" i="4"/>
  <c r="F56" i="4"/>
  <c r="F55" i="4"/>
  <c r="F54" i="4"/>
  <c r="E54" i="4"/>
  <c r="D54" i="4"/>
  <c r="F53" i="4"/>
  <c r="F52" i="4"/>
  <c r="F51" i="4"/>
  <c r="E51" i="4"/>
  <c r="D51" i="4"/>
  <c r="D50" i="4" s="1"/>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I35"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G1577" i="1" s="1"/>
  <c r="C1576" i="1"/>
  <c r="H1576" i="1" s="1"/>
  <c r="H1575" i="1"/>
  <c r="G1575" i="1"/>
  <c r="C1575" i="1"/>
  <c r="C1574" i="1"/>
  <c r="C1573" i="1"/>
  <c r="G1573" i="1" s="1"/>
  <c r="H1572" i="1"/>
  <c r="G1572" i="1"/>
  <c r="C1572" i="1"/>
  <c r="H1571" i="1"/>
  <c r="G1571" i="1"/>
  <c r="C1571" i="1"/>
  <c r="C1570" i="1"/>
  <c r="C1569" i="1"/>
  <c r="G1569" i="1" s="1"/>
  <c r="H1568" i="1"/>
  <c r="G1568" i="1"/>
  <c r="C1568" i="1"/>
  <c r="H1567" i="1"/>
  <c r="G1567" i="1"/>
  <c r="C1567" i="1"/>
  <c r="C1566" i="1"/>
  <c r="C1565" i="1"/>
  <c r="G1565" i="1" s="1"/>
  <c r="H1564" i="1"/>
  <c r="G1564" i="1"/>
  <c r="C1564" i="1"/>
  <c r="H1563" i="1"/>
  <c r="G1563" i="1"/>
  <c r="C1563" i="1"/>
  <c r="C1562" i="1"/>
  <c r="C1561" i="1"/>
  <c r="G1561" i="1" s="1"/>
  <c r="H1560" i="1"/>
  <c r="G1560" i="1"/>
  <c r="C1560" i="1"/>
  <c r="H1559" i="1"/>
  <c r="G1559" i="1"/>
  <c r="C1559" i="1"/>
  <c r="C1558" i="1"/>
  <c r="C1557" i="1"/>
  <c r="G1557" i="1" s="1"/>
  <c r="H1556" i="1"/>
  <c r="G1556" i="1"/>
  <c r="C1556" i="1"/>
  <c r="H1555" i="1"/>
  <c r="G1555" i="1"/>
  <c r="C1555" i="1"/>
  <c r="C1554" i="1"/>
  <c r="C1553" i="1"/>
  <c r="G1553" i="1" s="1"/>
  <c r="H1552" i="1"/>
  <c r="G1552" i="1"/>
  <c r="C1552" i="1"/>
  <c r="H1551" i="1"/>
  <c r="G1551" i="1"/>
  <c r="C1551" i="1"/>
  <c r="C1550" i="1"/>
  <c r="C1549" i="1"/>
  <c r="G1549" i="1" s="1"/>
  <c r="H1548" i="1"/>
  <c r="G1548" i="1"/>
  <c r="C1548" i="1"/>
  <c r="H1547" i="1"/>
  <c r="G1547" i="1"/>
  <c r="C1547" i="1"/>
  <c r="C1546" i="1"/>
  <c r="C1545" i="1"/>
  <c r="G1545" i="1" s="1"/>
  <c r="H1544" i="1"/>
  <c r="G1544" i="1"/>
  <c r="C1544" i="1"/>
  <c r="H1543" i="1"/>
  <c r="G1543" i="1"/>
  <c r="C1543" i="1"/>
  <c r="C1542" i="1"/>
  <c r="C1541" i="1"/>
  <c r="G1541" i="1" s="1"/>
  <c r="H1540" i="1"/>
  <c r="G1540" i="1"/>
  <c r="C1540" i="1"/>
  <c r="H1539" i="1"/>
  <c r="G1539" i="1"/>
  <c r="C1539"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4" i="1"/>
  <c r="G1524" i="1"/>
  <c r="C1524" i="1"/>
  <c r="H1523" i="1"/>
  <c r="G1523" i="1"/>
  <c r="C1523" i="1"/>
  <c r="C1522" i="1"/>
  <c r="H1522" i="1" s="1"/>
  <c r="C1521" i="1"/>
  <c r="H1520" i="1"/>
  <c r="C1520" i="1"/>
  <c r="G1520" i="1" s="1"/>
  <c r="H1519" i="1"/>
  <c r="G1519" i="1"/>
  <c r="C1519" i="1"/>
  <c r="C1518" i="1"/>
  <c r="H1518" i="1" s="1"/>
  <c r="H1516" i="1"/>
  <c r="C1516" i="1"/>
  <c r="G1516" i="1" s="1"/>
  <c r="H1515" i="1"/>
  <c r="G1515" i="1"/>
  <c r="C1515" i="1"/>
  <c r="C1514" i="1"/>
  <c r="H1514" i="1" s="1"/>
  <c r="C1513" i="1"/>
  <c r="H1512" i="1"/>
  <c r="C1512" i="1"/>
  <c r="G1512" i="1" s="1"/>
  <c r="H1511" i="1"/>
  <c r="G1511" i="1"/>
  <c r="C1511" i="1"/>
  <c r="C1510" i="1"/>
  <c r="H1510" i="1" s="1"/>
  <c r="C1509" i="1"/>
  <c r="H1508" i="1"/>
  <c r="C1508" i="1"/>
  <c r="G1508" i="1" s="1"/>
  <c r="C1507" i="1"/>
  <c r="G1507" i="1" s="1"/>
  <c r="G1506" i="1"/>
  <c r="C1506" i="1"/>
  <c r="H1506" i="1" s="1"/>
  <c r="C1505" i="1"/>
  <c r="H1505" i="1" s="1"/>
  <c r="H1504" i="1"/>
  <c r="C1504" i="1"/>
  <c r="G1504" i="1" s="1"/>
  <c r="C1503" i="1"/>
  <c r="G1503" i="1" s="1"/>
  <c r="C1502" i="1"/>
  <c r="H1502" i="1" s="1"/>
  <c r="H1500" i="1"/>
  <c r="G1500" i="1"/>
  <c r="C1500" i="1"/>
  <c r="G1498" i="1"/>
  <c r="C1498" i="1"/>
  <c r="H1498" i="1" s="1"/>
  <c r="C1497" i="1"/>
  <c r="H1497" i="1" s="1"/>
  <c r="H1496" i="1"/>
  <c r="G1496" i="1"/>
  <c r="C1496" i="1"/>
  <c r="H1495" i="1"/>
  <c r="G1495" i="1"/>
  <c r="C1495" i="1"/>
  <c r="G1494" i="1"/>
  <c r="C1494" i="1"/>
  <c r="H1494" i="1" s="1"/>
  <c r="C1493" i="1"/>
  <c r="H1493" i="1" s="1"/>
  <c r="C1492" i="1"/>
  <c r="H1492" i="1" s="1"/>
  <c r="C1491" i="1"/>
  <c r="H1491" i="1" s="1"/>
  <c r="G1490" i="1"/>
  <c r="C1490" i="1"/>
  <c r="H1490" i="1" s="1"/>
  <c r="C1489" i="1"/>
  <c r="H1489" i="1" s="1"/>
  <c r="H1488" i="1"/>
  <c r="G1488" i="1"/>
  <c r="C1488" i="1"/>
  <c r="H1487" i="1"/>
  <c r="G1487" i="1"/>
  <c r="C1487" i="1"/>
  <c r="C1486" i="1"/>
  <c r="H1486" i="1" s="1"/>
  <c r="C1485" i="1"/>
  <c r="H1485" i="1" s="1"/>
  <c r="C1484" i="1"/>
  <c r="H1484" i="1" s="1"/>
  <c r="C1483" i="1"/>
  <c r="G1483" i="1" s="1"/>
  <c r="G1482" i="1"/>
  <c r="C1482" i="1"/>
  <c r="H1482" i="1" s="1"/>
  <c r="H1480" i="1"/>
  <c r="G1480" i="1"/>
  <c r="C1480" i="1"/>
  <c r="D1479" i="1"/>
  <c r="J1479" i="1" s="1"/>
  <c r="C1479" i="1"/>
  <c r="H1479" i="1" s="1"/>
  <c r="H1478" i="1"/>
  <c r="G1478" i="1"/>
  <c r="I1478" i="1" s="1"/>
  <c r="D1478" i="1"/>
  <c r="J1478" i="1" s="1"/>
  <c r="C1478" i="1"/>
  <c r="D1477" i="1"/>
  <c r="J1477" i="1" s="1"/>
  <c r="C1477" i="1"/>
  <c r="H1477" i="1" s="1"/>
  <c r="H1476" i="1"/>
  <c r="G1476" i="1"/>
  <c r="I1476" i="1" s="1"/>
  <c r="D1476" i="1"/>
  <c r="J1476" i="1" s="1"/>
  <c r="C1476" i="1"/>
  <c r="H1475" i="1"/>
  <c r="G1475" i="1"/>
  <c r="D1475" i="1"/>
  <c r="C1475" i="1"/>
  <c r="D1474" i="1"/>
  <c r="J1474" i="1" s="1"/>
  <c r="C1474" i="1"/>
  <c r="H1474" i="1" s="1"/>
  <c r="H1473" i="1"/>
  <c r="G1473" i="1"/>
  <c r="I1473" i="1" s="1"/>
  <c r="D1473" i="1"/>
  <c r="J1473" i="1" s="1"/>
  <c r="C1473" i="1"/>
  <c r="D1472" i="1"/>
  <c r="J1472" i="1" s="1"/>
  <c r="C1472" i="1"/>
  <c r="H1472" i="1" s="1"/>
  <c r="H1471" i="1"/>
  <c r="G1471" i="1"/>
  <c r="I1471" i="1" s="1"/>
  <c r="D1471" i="1"/>
  <c r="J1471" i="1" s="1"/>
  <c r="C1471" i="1"/>
  <c r="H1470" i="1"/>
  <c r="G1470" i="1"/>
  <c r="D1470" i="1"/>
  <c r="C1470" i="1"/>
  <c r="H1469" i="1"/>
  <c r="G1469" i="1"/>
  <c r="D1469" i="1"/>
  <c r="C1469" i="1"/>
  <c r="D1468" i="1"/>
  <c r="J1468" i="1" s="1"/>
  <c r="C1468" i="1"/>
  <c r="H1468" i="1" s="1"/>
  <c r="H1467" i="1"/>
  <c r="G1467" i="1"/>
  <c r="I1467" i="1" s="1"/>
  <c r="D1467" i="1"/>
  <c r="J1467" i="1" s="1"/>
  <c r="C1467" i="1"/>
  <c r="D1466" i="1"/>
  <c r="J1466" i="1" s="1"/>
  <c r="C1466" i="1"/>
  <c r="H1466" i="1" s="1"/>
  <c r="H1465" i="1"/>
  <c r="G1465" i="1"/>
  <c r="I1465" i="1" s="1"/>
  <c r="D1465" i="1"/>
  <c r="J1465" i="1" s="1"/>
  <c r="C1465" i="1"/>
  <c r="D1464" i="1"/>
  <c r="J1464" i="1" s="1"/>
  <c r="C1464" i="1"/>
  <c r="H1464" i="1" s="1"/>
  <c r="H1463" i="1"/>
  <c r="G1463" i="1"/>
  <c r="I1463" i="1" s="1"/>
  <c r="D1463" i="1"/>
  <c r="J1463" i="1" s="1"/>
  <c r="C1463" i="1"/>
  <c r="D1462" i="1"/>
  <c r="J1462" i="1" s="1"/>
  <c r="C1462" i="1"/>
  <c r="H1462" i="1" s="1"/>
  <c r="D1461" i="1"/>
  <c r="C1461" i="1"/>
  <c r="H1461" i="1" s="1"/>
  <c r="H1460" i="1"/>
  <c r="G1460" i="1"/>
  <c r="I1460" i="1" s="1"/>
  <c r="D1460" i="1"/>
  <c r="J1460" i="1" s="1"/>
  <c r="C1460" i="1"/>
  <c r="D1459" i="1"/>
  <c r="J1459" i="1" s="1"/>
  <c r="C1459" i="1"/>
  <c r="H1459" i="1" s="1"/>
  <c r="H1458" i="1"/>
  <c r="G1458" i="1"/>
  <c r="I1458" i="1" s="1"/>
  <c r="D1458" i="1"/>
  <c r="J1458" i="1" s="1"/>
  <c r="C1458" i="1"/>
  <c r="D1457" i="1"/>
  <c r="J1457" i="1" s="1"/>
  <c r="C1457" i="1"/>
  <c r="H1457" i="1" s="1"/>
  <c r="D1456" i="1"/>
  <c r="J1456" i="1" s="1"/>
  <c r="C1456" i="1"/>
  <c r="H1456" i="1" s="1"/>
  <c r="D1455" i="1"/>
  <c r="J1455" i="1" s="1"/>
  <c r="C1455" i="1"/>
  <c r="H1455" i="1" s="1"/>
  <c r="D1454" i="1"/>
  <c r="C1454" i="1"/>
  <c r="H1454" i="1" s="1"/>
  <c r="D1453" i="1"/>
  <c r="H1452" i="1"/>
  <c r="G1452" i="1"/>
  <c r="I1452" i="1" s="1"/>
  <c r="D1452" i="1"/>
  <c r="J1452" i="1" s="1"/>
  <c r="C1452" i="1"/>
  <c r="D1451" i="1"/>
  <c r="J1451" i="1" s="1"/>
  <c r="C1451" i="1"/>
  <c r="H1451" i="1" s="1"/>
  <c r="H1450" i="1"/>
  <c r="G1450" i="1"/>
  <c r="I1450" i="1" s="1"/>
  <c r="D1450" i="1"/>
  <c r="J1450" i="1" s="1"/>
  <c r="C1450" i="1"/>
  <c r="D1449" i="1"/>
  <c r="J1449" i="1" s="1"/>
  <c r="C1449" i="1"/>
  <c r="H1449" i="1" s="1"/>
  <c r="H1448" i="1"/>
  <c r="G1448" i="1"/>
  <c r="I1448" i="1" s="1"/>
  <c r="D1448" i="1"/>
  <c r="J1448" i="1" s="1"/>
  <c r="C1448" i="1"/>
  <c r="D1447" i="1"/>
  <c r="J1447" i="1" s="1"/>
  <c r="C1447" i="1"/>
  <c r="H1447" i="1" s="1"/>
  <c r="H1446" i="1"/>
  <c r="G1446" i="1"/>
  <c r="I1446" i="1" s="1"/>
  <c r="D1446" i="1"/>
  <c r="J1446" i="1" s="1"/>
  <c r="C1446" i="1"/>
  <c r="D1445" i="1"/>
  <c r="C1445" i="1"/>
  <c r="J1445" i="1" s="1"/>
  <c r="G1444" i="1"/>
  <c r="D1444" i="1"/>
  <c r="J1444" i="1" s="1"/>
  <c r="C1444" i="1"/>
  <c r="H1444" i="1" s="1"/>
  <c r="D1443" i="1"/>
  <c r="C1443" i="1"/>
  <c r="H1443" i="1" s="1"/>
  <c r="G1442" i="1"/>
  <c r="D1442" i="1"/>
  <c r="J1442" i="1" s="1"/>
  <c r="C1442" i="1"/>
  <c r="H1442" i="1" s="1"/>
  <c r="D1441" i="1"/>
  <c r="C1441" i="1"/>
  <c r="H1441" i="1" s="1"/>
  <c r="G1440" i="1"/>
  <c r="D1440" i="1"/>
  <c r="J1440" i="1" s="1"/>
  <c r="C1440" i="1"/>
  <c r="H1440" i="1" s="1"/>
  <c r="D1439" i="1"/>
  <c r="C1439" i="1"/>
  <c r="H1439" i="1" s="1"/>
  <c r="D1438" i="1"/>
  <c r="C1438" i="1"/>
  <c r="H1438" i="1" s="1"/>
  <c r="D1437" i="1"/>
  <c r="C1437" i="1"/>
  <c r="H1437"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G1313" i="1"/>
  <c r="D1313" i="1"/>
  <c r="C1313" i="1"/>
  <c r="H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G1303" i="1"/>
  <c r="D1303" i="1"/>
  <c r="C1303" i="1"/>
  <c r="H1302" i="1"/>
  <c r="G1302" i="1"/>
  <c r="D1302" i="1"/>
  <c r="C1302" i="1"/>
  <c r="H1301" i="1"/>
  <c r="G1301" i="1"/>
  <c r="D1301" i="1"/>
  <c r="C1301" i="1"/>
  <c r="H1300" i="1"/>
  <c r="G1300" i="1"/>
  <c r="D1300" i="1"/>
  <c r="C1300" i="1"/>
  <c r="H1299" i="1"/>
  <c r="G1299" i="1"/>
  <c r="D1299" i="1"/>
  <c r="C1299" i="1"/>
  <c r="H1298" i="1"/>
  <c r="D1298" i="1"/>
  <c r="C1298" i="1"/>
  <c r="G1298" i="1" s="1"/>
  <c r="H1297" i="1"/>
  <c r="D1297" i="1"/>
  <c r="C1297" i="1"/>
  <c r="G1297" i="1" s="1"/>
  <c r="H1296" i="1"/>
  <c r="D1296" i="1"/>
  <c r="C1296" i="1"/>
  <c r="G1296" i="1" s="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D1274" i="1"/>
  <c r="C1274" i="1"/>
  <c r="H1274" i="1" s="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G1264"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C1245" i="1"/>
  <c r="H1245" i="1" s="1"/>
  <c r="D1244" i="1"/>
  <c r="C1244" i="1"/>
  <c r="H1244" i="1" s="1"/>
  <c r="H1243" i="1"/>
  <c r="G1243" i="1"/>
  <c r="D1243" i="1"/>
  <c r="C1243" i="1"/>
  <c r="H1242" i="1"/>
  <c r="G1242" i="1"/>
  <c r="D1242" i="1"/>
  <c r="C1242" i="1"/>
  <c r="G1241" i="1"/>
  <c r="D1241" i="1"/>
  <c r="H1241" i="1" s="1"/>
  <c r="C1241" i="1"/>
  <c r="H1240" i="1"/>
  <c r="G1240" i="1"/>
  <c r="D1240" i="1"/>
  <c r="C1240" i="1"/>
  <c r="H1239" i="1"/>
  <c r="G1239" i="1"/>
  <c r="D1239" i="1"/>
  <c r="C1239" i="1"/>
  <c r="H1238" i="1"/>
  <c r="G1238" i="1"/>
  <c r="D1238" i="1"/>
  <c r="C1238" i="1"/>
  <c r="H1237" i="1"/>
  <c r="D1237" i="1"/>
  <c r="G1237" i="1" s="1"/>
  <c r="C1237" i="1"/>
  <c r="H1236" i="1"/>
  <c r="G1236" i="1"/>
  <c r="D1236" i="1"/>
  <c r="C1236" i="1"/>
  <c r="G1234" i="1"/>
  <c r="D1234" i="1"/>
  <c r="C1234" i="1"/>
  <c r="H1234" i="1" s="1"/>
  <c r="G1233" i="1"/>
  <c r="D1233" i="1"/>
  <c r="C1233" i="1"/>
  <c r="H1233" i="1" s="1"/>
  <c r="D1232" i="1"/>
  <c r="C1232" i="1"/>
  <c r="H1232" i="1" s="1"/>
  <c r="G1231" i="1"/>
  <c r="D1231" i="1"/>
  <c r="C1231" i="1"/>
  <c r="H1231" i="1" s="1"/>
  <c r="G1230" i="1"/>
  <c r="D1230" i="1"/>
  <c r="C1230" i="1"/>
  <c r="D1229" i="1"/>
  <c r="C1229" i="1"/>
  <c r="H1229" i="1" s="1"/>
  <c r="D1228" i="1"/>
  <c r="G1228" i="1" s="1"/>
  <c r="C1228" i="1"/>
  <c r="D1227" i="1"/>
  <c r="G1227" i="1" s="1"/>
  <c r="C1227" i="1"/>
  <c r="D1226" i="1"/>
  <c r="G1226" i="1" s="1"/>
  <c r="C1226" i="1"/>
  <c r="H1226" i="1" s="1"/>
  <c r="D1225" i="1"/>
  <c r="G1225" i="1" s="1"/>
  <c r="C1225" i="1"/>
  <c r="G1224" i="1"/>
  <c r="D1224" i="1"/>
  <c r="C1224" i="1"/>
  <c r="H1224" i="1" s="1"/>
  <c r="D1223" i="1"/>
  <c r="C1223" i="1"/>
  <c r="C1222" i="1"/>
  <c r="G1221" i="1"/>
  <c r="D1221" i="1"/>
  <c r="C1221" i="1"/>
  <c r="H1221" i="1" s="1"/>
  <c r="G1220" i="1"/>
  <c r="D1220" i="1"/>
  <c r="C1220" i="1"/>
  <c r="H1220" i="1" s="1"/>
  <c r="G1219" i="1"/>
  <c r="D1219" i="1"/>
  <c r="C1219" i="1"/>
  <c r="H1219" i="1" s="1"/>
  <c r="G1218" i="1"/>
  <c r="D1218" i="1"/>
  <c r="C1218" i="1"/>
  <c r="H1218" i="1" s="1"/>
  <c r="D1217" i="1"/>
  <c r="C1217" i="1"/>
  <c r="H1217" i="1" s="1"/>
  <c r="D1216" i="1"/>
  <c r="C1216" i="1"/>
  <c r="H1216" i="1" s="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H1111" i="1"/>
  <c r="D1111" i="1"/>
  <c r="C1111" i="1"/>
  <c r="G1111" i="1" s="1"/>
  <c r="H1110" i="1"/>
  <c r="D1110" i="1"/>
  <c r="C1110" i="1"/>
  <c r="G1110" i="1" s="1"/>
  <c r="D1109" i="1"/>
  <c r="C1109" i="1"/>
  <c r="G1109" i="1" s="1"/>
  <c r="D1108" i="1"/>
  <c r="C1108" i="1"/>
  <c r="G1108" i="1" s="1"/>
  <c r="H1107" i="1"/>
  <c r="D1107" i="1"/>
  <c r="C1107" i="1"/>
  <c r="G1107" i="1" s="1"/>
  <c r="H1106" i="1"/>
  <c r="D1106" i="1"/>
  <c r="C1106" i="1"/>
  <c r="G1106" i="1" s="1"/>
  <c r="D1105" i="1"/>
  <c r="C1105" i="1"/>
  <c r="G1105" i="1" s="1"/>
  <c r="D1104" i="1"/>
  <c r="C1104" i="1"/>
  <c r="G1104" i="1" s="1"/>
  <c r="H1103" i="1"/>
  <c r="D1103" i="1"/>
  <c r="C1103" i="1"/>
  <c r="G1103" i="1" s="1"/>
  <c r="H1102" i="1"/>
  <c r="D1102" i="1"/>
  <c r="C1102" i="1"/>
  <c r="G1102" i="1" s="1"/>
  <c r="D1101" i="1"/>
  <c r="C1101" i="1"/>
  <c r="G1101" i="1" s="1"/>
  <c r="D1100" i="1"/>
  <c r="C1100" i="1"/>
  <c r="G1100" i="1" s="1"/>
  <c r="H1099" i="1"/>
  <c r="D1099" i="1"/>
  <c r="C1099" i="1"/>
  <c r="G1099" i="1" s="1"/>
  <c r="H1098" i="1"/>
  <c r="D1098" i="1"/>
  <c r="C1098" i="1"/>
  <c r="G1098" i="1" s="1"/>
  <c r="D1097" i="1"/>
  <c r="C1097" i="1"/>
  <c r="G1097" i="1" s="1"/>
  <c r="D1096" i="1"/>
  <c r="C1096" i="1"/>
  <c r="G1096" i="1" s="1"/>
  <c r="H1095" i="1"/>
  <c r="D1095" i="1"/>
  <c r="C1095" i="1"/>
  <c r="G1095" i="1" s="1"/>
  <c r="H1094" i="1"/>
  <c r="D1094" i="1"/>
  <c r="C1094" i="1"/>
  <c r="G1094" i="1" s="1"/>
  <c r="D1093" i="1"/>
  <c r="C1093" i="1"/>
  <c r="G1093" i="1" s="1"/>
  <c r="D1092" i="1"/>
  <c r="C1092" i="1"/>
  <c r="G1092" i="1" s="1"/>
  <c r="H1091" i="1"/>
  <c r="D1091" i="1"/>
  <c r="C1091" i="1"/>
  <c r="G1091" i="1" s="1"/>
  <c r="H1090" i="1"/>
  <c r="D1090" i="1"/>
  <c r="C1090" i="1"/>
  <c r="G1090" i="1" s="1"/>
  <c r="D1089" i="1"/>
  <c r="C1089" i="1"/>
  <c r="G1089" i="1" s="1"/>
  <c r="D1088" i="1"/>
  <c r="C1088" i="1"/>
  <c r="G1088" i="1" s="1"/>
  <c r="H1087" i="1"/>
  <c r="D1087" i="1"/>
  <c r="C1087" i="1"/>
  <c r="G1087" i="1" s="1"/>
  <c r="H1086" i="1"/>
  <c r="D1086" i="1"/>
  <c r="C1086" i="1"/>
  <c r="G1086" i="1" s="1"/>
  <c r="D1085" i="1"/>
  <c r="C1085" i="1"/>
  <c r="G1085" i="1" s="1"/>
  <c r="D1084" i="1"/>
  <c r="C1084" i="1"/>
  <c r="G1084" i="1" s="1"/>
  <c r="H1083" i="1"/>
  <c r="D1083" i="1"/>
  <c r="C1083" i="1"/>
  <c r="G1083" i="1" s="1"/>
  <c r="H1082" i="1"/>
  <c r="D1082" i="1"/>
  <c r="C1082" i="1"/>
  <c r="G1082" i="1" s="1"/>
  <c r="D1081" i="1"/>
  <c r="C1081" i="1"/>
  <c r="G1081" i="1" s="1"/>
  <c r="D1080" i="1"/>
  <c r="C1080" i="1"/>
  <c r="G1080" i="1" s="1"/>
  <c r="H1079" i="1"/>
  <c r="D1079" i="1"/>
  <c r="C1079" i="1"/>
  <c r="G1079" i="1" s="1"/>
  <c r="H1078" i="1"/>
  <c r="D1078" i="1"/>
  <c r="C1078" i="1"/>
  <c r="G1078" i="1" s="1"/>
  <c r="D1077" i="1"/>
  <c r="C1077" i="1"/>
  <c r="G1077" i="1" s="1"/>
  <c r="D1076" i="1"/>
  <c r="C1076" i="1"/>
  <c r="G1076" i="1" s="1"/>
  <c r="H1075" i="1"/>
  <c r="D1075" i="1"/>
  <c r="C1075" i="1"/>
  <c r="G1075" i="1" s="1"/>
  <c r="H1074" i="1"/>
  <c r="D1074" i="1"/>
  <c r="C1074" i="1"/>
  <c r="G1074" i="1" s="1"/>
  <c r="D1073" i="1"/>
  <c r="C1073" i="1"/>
  <c r="G1073" i="1" s="1"/>
  <c r="D1072" i="1"/>
  <c r="C1072" i="1"/>
  <c r="G1072" i="1" s="1"/>
  <c r="H1071" i="1"/>
  <c r="D1071" i="1"/>
  <c r="C1071" i="1"/>
  <c r="G1071" i="1" s="1"/>
  <c r="H1070" i="1"/>
  <c r="D1070" i="1"/>
  <c r="C1070" i="1"/>
  <c r="G1070" i="1" s="1"/>
  <c r="D1069" i="1"/>
  <c r="C1069" i="1"/>
  <c r="G1069" i="1" s="1"/>
  <c r="D1068" i="1"/>
  <c r="C1068" i="1"/>
  <c r="G1068" i="1" s="1"/>
  <c r="H1067" i="1"/>
  <c r="D1067" i="1"/>
  <c r="C1067" i="1"/>
  <c r="G1067" i="1" s="1"/>
  <c r="H1066" i="1"/>
  <c r="D1066" i="1"/>
  <c r="C1066" i="1"/>
  <c r="G1066" i="1" s="1"/>
  <c r="C1065" i="1"/>
  <c r="H1064" i="1"/>
  <c r="D1064" i="1"/>
  <c r="C1064" i="1"/>
  <c r="G1064" i="1" s="1"/>
  <c r="H1063" i="1"/>
  <c r="D1063" i="1"/>
  <c r="C1063" i="1"/>
  <c r="G1063" i="1" s="1"/>
  <c r="D1062" i="1"/>
  <c r="C1062" i="1"/>
  <c r="D1061" i="1"/>
  <c r="C1061" i="1"/>
  <c r="H1060" i="1"/>
  <c r="D1060" i="1"/>
  <c r="C1060" i="1"/>
  <c r="G1060" i="1" s="1"/>
  <c r="H1059" i="1"/>
  <c r="G1059" i="1"/>
  <c r="D1059" i="1"/>
  <c r="C1059" i="1"/>
  <c r="H1058" i="1"/>
  <c r="G1058" i="1"/>
  <c r="D1058" i="1"/>
  <c r="C1058" i="1"/>
  <c r="H1057" i="1"/>
  <c r="G1057" i="1"/>
  <c r="D1057" i="1"/>
  <c r="C1057" i="1"/>
  <c r="D1056" i="1"/>
  <c r="C1056" i="1"/>
  <c r="G1056" i="1" s="1"/>
  <c r="H1055" i="1"/>
  <c r="G1055" i="1"/>
  <c r="D1055" i="1"/>
  <c r="C1055" i="1"/>
  <c r="D1054" i="1"/>
  <c r="C1054" i="1"/>
  <c r="H1054" i="1" s="1"/>
  <c r="H1053" i="1"/>
  <c r="G1053" i="1"/>
  <c r="D1053" i="1"/>
  <c r="C1053" i="1"/>
  <c r="H1052" i="1"/>
  <c r="G1052" i="1"/>
  <c r="D1052" i="1"/>
  <c r="C1052" i="1"/>
  <c r="H1051" i="1"/>
  <c r="G1051" i="1"/>
  <c r="D1051" i="1"/>
  <c r="C1051" i="1"/>
  <c r="D1050" i="1"/>
  <c r="C1050" i="1"/>
  <c r="H1050" i="1" s="1"/>
  <c r="H1049" i="1"/>
  <c r="G1049" i="1"/>
  <c r="D1049" i="1"/>
  <c r="C1049" i="1"/>
  <c r="D1048" i="1"/>
  <c r="C1048" i="1"/>
  <c r="H1048" i="1" s="1"/>
  <c r="D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D1033" i="1"/>
  <c r="C1033" i="1"/>
  <c r="H1033" i="1" s="1"/>
  <c r="D1032" i="1"/>
  <c r="C1032" i="1"/>
  <c r="H1032" i="1" s="1"/>
  <c r="G1031" i="1"/>
  <c r="D1031" i="1"/>
  <c r="C1031" i="1"/>
  <c r="H1031" i="1" s="1"/>
  <c r="D1030" i="1"/>
  <c r="C1030" i="1"/>
  <c r="H1030" i="1" s="1"/>
  <c r="G1029" i="1"/>
  <c r="D1029" i="1"/>
  <c r="C1029" i="1"/>
  <c r="H1029" i="1" s="1"/>
  <c r="G1028" i="1"/>
  <c r="D1028" i="1"/>
  <c r="C1028" i="1"/>
  <c r="H1028" i="1" s="1"/>
  <c r="G1027" i="1"/>
  <c r="D1027" i="1"/>
  <c r="C1027" i="1"/>
  <c r="H1027" i="1" s="1"/>
  <c r="D1026" i="1"/>
  <c r="G1026" i="1" s="1"/>
  <c r="C1026" i="1"/>
  <c r="H1026" i="1" s="1"/>
  <c r="D1025" i="1"/>
  <c r="C1025" i="1"/>
  <c r="H1025" i="1" s="1"/>
  <c r="H1024" i="1"/>
  <c r="G1024" i="1"/>
  <c r="D1024" i="1"/>
  <c r="C1024" i="1"/>
  <c r="D1023" i="1"/>
  <c r="C1023" i="1"/>
  <c r="G1023" i="1" s="1"/>
  <c r="H1022" i="1"/>
  <c r="G1022" i="1"/>
  <c r="D1022" i="1"/>
  <c r="C1022" i="1"/>
  <c r="H1021" i="1"/>
  <c r="G1021" i="1"/>
  <c r="D1021" i="1"/>
  <c r="C1021" i="1"/>
  <c r="H1020" i="1"/>
  <c r="G1020" i="1"/>
  <c r="D1020" i="1"/>
  <c r="C1020" i="1"/>
  <c r="H1019" i="1"/>
  <c r="G1019" i="1"/>
  <c r="D1019" i="1"/>
  <c r="C1019" i="1"/>
  <c r="D1018" i="1"/>
  <c r="C1018" i="1"/>
  <c r="H1018" i="1" s="1"/>
  <c r="H1017" i="1"/>
  <c r="G1017" i="1"/>
  <c r="D1017" i="1"/>
  <c r="C1017" i="1"/>
  <c r="H1016" i="1"/>
  <c r="G1016" i="1"/>
  <c r="D1016" i="1"/>
  <c r="C1016" i="1"/>
  <c r="H1015" i="1"/>
  <c r="G1015" i="1"/>
  <c r="D1015" i="1"/>
  <c r="C1015" i="1"/>
  <c r="D1014" i="1"/>
  <c r="C1014" i="1"/>
  <c r="H1014" i="1" s="1"/>
  <c r="D1013" i="1"/>
  <c r="C1013" i="1"/>
  <c r="H1013" i="1" s="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H1004" i="1"/>
  <c r="G1004" i="1"/>
  <c r="D1004" i="1"/>
  <c r="C1004" i="1"/>
  <c r="D1003" i="1"/>
  <c r="C1003" i="1"/>
  <c r="H1003" i="1" s="1"/>
  <c r="H1002" i="1"/>
  <c r="G1002" i="1"/>
  <c r="D1002" i="1"/>
  <c r="C1002" i="1"/>
  <c r="H1001" i="1"/>
  <c r="G1001" i="1"/>
  <c r="D1001" i="1"/>
  <c r="C1001" i="1"/>
  <c r="D1000" i="1"/>
  <c r="C1000" i="1"/>
  <c r="H1000" i="1" s="1"/>
  <c r="H999" i="1"/>
  <c r="G999" i="1"/>
  <c r="D999" i="1"/>
  <c r="C999" i="1"/>
  <c r="D998" i="1"/>
  <c r="C998" i="1"/>
  <c r="G998" i="1" s="1"/>
  <c r="D997" i="1"/>
  <c r="C997" i="1"/>
  <c r="D996" i="1"/>
  <c r="C996" i="1"/>
  <c r="H996" i="1" s="1"/>
  <c r="H995" i="1"/>
  <c r="G995" i="1"/>
  <c r="D995" i="1"/>
  <c r="C995" i="1"/>
  <c r="H994" i="1"/>
  <c r="G994" i="1"/>
  <c r="D994" i="1"/>
  <c r="C994" i="1"/>
  <c r="H993" i="1"/>
  <c r="D993" i="1"/>
  <c r="C993" i="1"/>
  <c r="G993" i="1" s="1"/>
  <c r="H992" i="1"/>
  <c r="G992" i="1"/>
  <c r="D992" i="1"/>
  <c r="C992" i="1"/>
  <c r="D991" i="1"/>
  <c r="H991" i="1" s="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H711" i="1"/>
  <c r="D711" i="1"/>
  <c r="G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D668" i="1"/>
  <c r="H668" i="1" s="1"/>
  <c r="C668" i="1"/>
  <c r="H667" i="1"/>
  <c r="G667" i="1"/>
  <c r="D667" i="1"/>
  <c r="C667" i="1"/>
  <c r="H666" i="1"/>
  <c r="G666" i="1"/>
  <c r="D666" i="1"/>
  <c r="C666" i="1"/>
  <c r="H665" i="1"/>
  <c r="G665" i="1"/>
  <c r="D665" i="1"/>
  <c r="C665" i="1"/>
  <c r="H664" i="1"/>
  <c r="G664" i="1"/>
  <c r="D664" i="1"/>
  <c r="C664" i="1"/>
  <c r="D663" i="1"/>
  <c r="G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D647" i="1"/>
  <c r="G647" i="1" s="1"/>
  <c r="C647" i="1"/>
  <c r="H646" i="1"/>
  <c r="G646" i="1"/>
  <c r="D646" i="1"/>
  <c r="C646" i="1"/>
  <c r="H645" i="1"/>
  <c r="D645" i="1"/>
  <c r="G645" i="1" s="1"/>
  <c r="C645" i="1"/>
  <c r="G644" i="1"/>
  <c r="D644" i="1"/>
  <c r="H644" i="1" s="1"/>
  <c r="C644" i="1"/>
  <c r="H643" i="1"/>
  <c r="G643" i="1"/>
  <c r="D643" i="1"/>
  <c r="C643" i="1"/>
  <c r="H642" i="1"/>
  <c r="G642" i="1"/>
  <c r="D642" i="1"/>
  <c r="C642" i="1"/>
  <c r="H641" i="1"/>
  <c r="D641" i="1"/>
  <c r="G641" i="1" s="1"/>
  <c r="C641" i="1"/>
  <c r="C637" i="1"/>
  <c r="H632" i="1"/>
  <c r="G632" i="1"/>
  <c r="D632" i="1"/>
  <c r="C632" i="1"/>
  <c r="H631" i="1"/>
  <c r="D631" i="1"/>
  <c r="G631" i="1" s="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G413" i="1" s="1"/>
  <c r="C413" i="1"/>
  <c r="D412" i="1"/>
  <c r="G412" i="1" s="1"/>
  <c r="C412" i="1"/>
  <c r="C411" i="1"/>
  <c r="G406" i="1"/>
  <c r="D406" i="1"/>
  <c r="H406" i="1" s="1"/>
  <c r="C406" i="1"/>
  <c r="H405" i="1"/>
  <c r="D405" i="1"/>
  <c r="G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G378"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G370" i="1" s="1"/>
  <c r="C370" i="1"/>
  <c r="H369" i="1"/>
  <c r="G369" i="1"/>
  <c r="D369" i="1"/>
  <c r="C369" i="1"/>
  <c r="H368" i="1"/>
  <c r="G368" i="1"/>
  <c r="D368" i="1"/>
  <c r="C368" i="1"/>
  <c r="H367" i="1"/>
  <c r="D367" i="1"/>
  <c r="G367" i="1" s="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H292" i="1" s="1"/>
  <c r="C292" i="1"/>
  <c r="H291" i="1"/>
  <c r="D291" i="1"/>
  <c r="G291" i="1" s="1"/>
  <c r="C291" i="1"/>
  <c r="H290" i="1"/>
  <c r="G290" i="1"/>
  <c r="D290" i="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G262" i="1" s="1"/>
  <c r="C262" i="1"/>
  <c r="H261" i="1"/>
  <c r="G261" i="1"/>
  <c r="D261" i="1"/>
  <c r="C261" i="1"/>
  <c r="D260" i="1"/>
  <c r="H260" i="1" s="1"/>
  <c r="C260" i="1"/>
  <c r="D259" i="1"/>
  <c r="H259" i="1" s="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G209" i="1" s="1"/>
  <c r="C209" i="1"/>
  <c r="H208" i="1"/>
  <c r="G208" i="1"/>
  <c r="D208" i="1"/>
  <c r="C208"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G191" i="1" s="1"/>
  <c r="C191" i="1"/>
  <c r="D190" i="1"/>
  <c r="G190" i="1" s="1"/>
  <c r="C190" i="1"/>
  <c r="D189" i="1"/>
  <c r="G189" i="1" s="1"/>
  <c r="C189" i="1"/>
  <c r="H188" i="1"/>
  <c r="D188" i="1"/>
  <c r="G188" i="1" s="1"/>
  <c r="C188" i="1"/>
  <c r="H187" i="1"/>
  <c r="G187" i="1"/>
  <c r="D187" i="1"/>
  <c r="C187" i="1"/>
  <c r="H186" i="1"/>
  <c r="G186" i="1"/>
  <c r="D186" i="1"/>
  <c r="C186" i="1"/>
  <c r="H185" i="1"/>
  <c r="G185" i="1"/>
  <c r="D185" i="1"/>
  <c r="C185" i="1"/>
  <c r="D184" i="1"/>
  <c r="H184" i="1" s="1"/>
  <c r="C184" i="1"/>
  <c r="H183" i="1"/>
  <c r="G183" i="1"/>
  <c r="D183" i="1"/>
  <c r="C183" i="1"/>
  <c r="G182" i="1"/>
  <c r="D182" i="1"/>
  <c r="H182" i="1" s="1"/>
  <c r="C182" i="1"/>
  <c r="H181" i="1"/>
  <c r="D181" i="1"/>
  <c r="G181" i="1" s="1"/>
  <c r="C181" i="1"/>
  <c r="H180" i="1"/>
  <c r="D180" i="1"/>
  <c r="G180" i="1" s="1"/>
  <c r="C180" i="1"/>
  <c r="H179" i="1"/>
  <c r="G179" i="1"/>
  <c r="D179" i="1"/>
  <c r="C179" i="1"/>
  <c r="D178" i="1"/>
  <c r="G178" i="1" s="1"/>
  <c r="C178" i="1"/>
  <c r="D177" i="1"/>
  <c r="G177" i="1" s="1"/>
  <c r="C177" i="1"/>
  <c r="H176" i="1"/>
  <c r="G176" i="1"/>
  <c r="D176" i="1"/>
  <c r="C176" i="1"/>
  <c r="D175" i="1"/>
  <c r="G175" i="1" s="1"/>
  <c r="C175" i="1"/>
  <c r="D174" i="1"/>
  <c r="H174" i="1" s="1"/>
  <c r="C174" i="1"/>
  <c r="D173" i="1"/>
  <c r="H173" i="1" s="1"/>
  <c r="C173" i="1"/>
  <c r="H172" i="1"/>
  <c r="D172" i="1"/>
  <c r="G172" i="1" s="1"/>
  <c r="C172" i="1"/>
  <c r="H171" i="1"/>
  <c r="G171" i="1"/>
  <c r="D171" i="1"/>
  <c r="C171" i="1"/>
  <c r="D170" i="1"/>
  <c r="G170" i="1" s="1"/>
  <c r="C170" i="1"/>
  <c r="D169" i="1"/>
  <c r="G169" i="1" s="1"/>
  <c r="C169" i="1"/>
  <c r="D168" i="1"/>
  <c r="G168" i="1" s="1"/>
  <c r="C168" i="1"/>
  <c r="H167" i="1"/>
  <c r="D167" i="1"/>
  <c r="G167" i="1" s="1"/>
  <c r="C167" i="1"/>
  <c r="H166" i="1"/>
  <c r="D166" i="1"/>
  <c r="G166" i="1" s="1"/>
  <c r="C166" i="1"/>
  <c r="D165" i="1"/>
  <c r="G165" i="1" s="1"/>
  <c r="C165" i="1"/>
  <c r="D164" i="1"/>
  <c r="G164" i="1" s="1"/>
  <c r="C164" i="1"/>
  <c r="D163" i="1"/>
  <c r="H163" i="1" s="1"/>
  <c r="C163" i="1"/>
  <c r="D162" i="1"/>
  <c r="H162" i="1" s="1"/>
  <c r="C162" i="1"/>
  <c r="D161" i="1"/>
  <c r="G161" i="1" s="1"/>
  <c r="C161" i="1"/>
  <c r="C160" i="1"/>
  <c r="D158" i="1"/>
  <c r="G158" i="1" s="1"/>
  <c r="C158"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D150" i="1"/>
  <c r="G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D132" i="1"/>
  <c r="G132" i="1" s="1"/>
  <c r="C132" i="1"/>
  <c r="D131" i="1"/>
  <c r="G131" i="1" s="1"/>
  <c r="C131" i="1"/>
  <c r="D130" i="1"/>
  <c r="G130" i="1" s="1"/>
  <c r="C130" i="1"/>
  <c r="C129" i="1"/>
  <c r="H128" i="1"/>
  <c r="G128" i="1"/>
  <c r="D128" i="1"/>
  <c r="C128" i="1"/>
  <c r="H127" i="1"/>
  <c r="G127" i="1"/>
  <c r="D127" i="1"/>
  <c r="C127" i="1"/>
  <c r="H126" i="1"/>
  <c r="G126" i="1"/>
  <c r="D126" i="1"/>
  <c r="C126" i="1"/>
  <c r="D125" i="1"/>
  <c r="G125" i="1" s="1"/>
  <c r="C125" i="1"/>
  <c r="H124" i="1"/>
  <c r="D124" i="1"/>
  <c r="G124" i="1" s="1"/>
  <c r="C124" i="1"/>
  <c r="H123" i="1"/>
  <c r="D123" i="1"/>
  <c r="G123" i="1" s="1"/>
  <c r="C123" i="1"/>
  <c r="H122" i="1"/>
  <c r="G122" i="1"/>
  <c r="D122" i="1"/>
  <c r="C122" i="1"/>
  <c r="H121" i="1"/>
  <c r="D121" i="1"/>
  <c r="G121" i="1" s="1"/>
  <c r="C121"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D59" i="1"/>
  <c r="G59" i="1" s="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643" i="4" l="1"/>
  <c r="D637" i="1" s="1"/>
  <c r="G637" i="1" s="1"/>
  <c r="E32" i="9"/>
  <c r="B32" i="9" s="1"/>
  <c r="E301" i="9"/>
  <c r="B301" i="9" s="1"/>
  <c r="F215" i="9"/>
  <c r="B215" i="9" s="1"/>
  <c r="H413" i="1"/>
  <c r="G292" i="1"/>
  <c r="D411" i="1"/>
  <c r="G288" i="1"/>
  <c r="H412" i="1"/>
  <c r="D5" i="7"/>
  <c r="C1453" i="1"/>
  <c r="H1453" i="1" s="1"/>
  <c r="G1456" i="1"/>
  <c r="I1456" i="1" s="1"/>
  <c r="G1576" i="1"/>
  <c r="G1492" i="1"/>
  <c r="H1507" i="1"/>
  <c r="H1503" i="1"/>
  <c r="H1499" i="1"/>
  <c r="G1499" i="1"/>
  <c r="C1501" i="1"/>
  <c r="H1501" i="1" s="1"/>
  <c r="G1502" i="1"/>
  <c r="G1491" i="1"/>
  <c r="G1486" i="1"/>
  <c r="H1483" i="1"/>
  <c r="G1484" i="1"/>
  <c r="D1408" i="1"/>
  <c r="I27" i="3"/>
  <c r="D1409" i="1"/>
  <c r="G1409" i="1" s="1"/>
  <c r="E141" i="6"/>
  <c r="F115" i="6"/>
  <c r="H1408" i="1"/>
  <c r="F114" i="6"/>
  <c r="H821" i="1"/>
  <c r="G715" i="1"/>
  <c r="G713" i="1"/>
  <c r="G710" i="1"/>
  <c r="G687" i="1"/>
  <c r="G670" i="1"/>
  <c r="G668" i="1"/>
  <c r="H663" i="1"/>
  <c r="E275" i="9"/>
  <c r="B275" i="9" s="1"/>
  <c r="H370" i="1"/>
  <c r="G364" i="1"/>
  <c r="G365" i="1"/>
  <c r="G259" i="1"/>
  <c r="G260" i="1"/>
  <c r="H262" i="1"/>
  <c r="H209" i="1"/>
  <c r="H207" i="1"/>
  <c r="H191" i="1"/>
  <c r="H190" i="1"/>
  <c r="H189" i="1"/>
  <c r="H178" i="1"/>
  <c r="H177" i="1"/>
  <c r="H175" i="1"/>
  <c r="H170" i="1"/>
  <c r="H169" i="1"/>
  <c r="H168" i="1"/>
  <c r="H164" i="1"/>
  <c r="G162" i="1"/>
  <c r="H161" i="1"/>
  <c r="H158" i="1"/>
  <c r="H157" i="1"/>
  <c r="G149" i="1"/>
  <c r="H150" i="1"/>
  <c r="H131" i="1"/>
  <c r="H120" i="1"/>
  <c r="H125" i="1"/>
  <c r="D108" i="1"/>
  <c r="H108" i="1" s="1"/>
  <c r="F112" i="4"/>
  <c r="F217" i="9"/>
  <c r="B217" i="9" s="1"/>
  <c r="H81" i="1"/>
  <c r="G70" i="1"/>
  <c r="G71" i="1"/>
  <c r="G66" i="1"/>
  <c r="G64" i="1"/>
  <c r="G65" i="1"/>
  <c r="D58" i="1"/>
  <c r="E50" i="4"/>
  <c r="D46" i="1" s="1"/>
  <c r="G46" i="1" s="1"/>
  <c r="H1223" i="1"/>
  <c r="H1228" i="1"/>
  <c r="H1225" i="1"/>
  <c r="H1230" i="1"/>
  <c r="E284" i="9"/>
  <c r="B284" i="9" s="1"/>
  <c r="E33" i="9"/>
  <c r="B33" i="9" s="1"/>
  <c r="E294" i="9"/>
  <c r="B294" i="9" s="1"/>
  <c r="E287" i="9"/>
  <c r="B287" i="9" s="1"/>
  <c r="E27" i="9"/>
  <c r="B27" i="9" s="1"/>
  <c r="E296" i="9"/>
  <c r="B296" i="9" s="1"/>
  <c r="E298" i="9"/>
  <c r="B298" i="9" s="1"/>
  <c r="E40" i="9"/>
  <c r="B40" i="9" s="1"/>
  <c r="F218" i="9"/>
  <c r="B218" i="9" s="1"/>
  <c r="E644" i="4"/>
  <c r="D638" i="1" s="1"/>
  <c r="H358" i="1"/>
  <c r="G358" i="1"/>
  <c r="E350" i="4"/>
  <c r="D345" i="1" s="1"/>
  <c r="F363" i="4"/>
  <c r="E407" i="4"/>
  <c r="D402" i="1" s="1"/>
  <c r="F369" i="4"/>
  <c r="F418" i="4"/>
  <c r="F417" i="4"/>
  <c r="E273" i="9"/>
  <c r="B273" i="9" s="1"/>
  <c r="F264" i="4"/>
  <c r="H248" i="1"/>
  <c r="G248" i="1"/>
  <c r="F259" i="4"/>
  <c r="F252" i="4"/>
  <c r="H206" i="1"/>
  <c r="F210" i="4"/>
  <c r="E196" i="4"/>
  <c r="D192" i="1" s="1"/>
  <c r="G184" i="1"/>
  <c r="F221" i="9"/>
  <c r="B221" i="9" s="1"/>
  <c r="E44" i="9"/>
  <c r="B44" i="9" s="1"/>
  <c r="F220" i="9"/>
  <c r="B220" i="9" s="1"/>
  <c r="E43" i="9"/>
  <c r="B43" i="9" s="1"/>
  <c r="B219" i="9"/>
  <c r="G174" i="1"/>
  <c r="G173" i="1"/>
  <c r="H165" i="1"/>
  <c r="E163" i="4"/>
  <c r="D159" i="1" s="1"/>
  <c r="F169" i="4"/>
  <c r="G163" i="1"/>
  <c r="F164" i="4"/>
  <c r="H160" i="1"/>
  <c r="H155" i="1"/>
  <c r="E152" i="4"/>
  <c r="D148" i="1" s="1"/>
  <c r="F159" i="4"/>
  <c r="H130" i="1"/>
  <c r="F124" i="4"/>
  <c r="G102" i="1"/>
  <c r="G113" i="1"/>
  <c r="F106" i="4"/>
  <c r="E82" i="4"/>
  <c r="D78" i="1" s="1"/>
  <c r="E31" i="9"/>
  <c r="B31" i="9" s="1"/>
  <c r="F68" i="4"/>
  <c r="E30" i="9"/>
  <c r="B30" i="9" s="1"/>
  <c r="G1278" i="1"/>
  <c r="G1274" i="1"/>
  <c r="G1245" i="1"/>
  <c r="G1244" i="1"/>
  <c r="F258" i="5"/>
  <c r="C1235" i="1"/>
  <c r="G1232" i="1"/>
  <c r="E245" i="5"/>
  <c r="D1222" i="1" s="1"/>
  <c r="G1222" i="1" s="1"/>
  <c r="E283" i="9"/>
  <c r="B283" i="9" s="1"/>
  <c r="H1227" i="1"/>
  <c r="G1229" i="1"/>
  <c r="F250" i="5"/>
  <c r="E282" i="9"/>
  <c r="B282" i="9" s="1"/>
  <c r="G1223" i="1"/>
  <c r="G1216" i="1"/>
  <c r="F239" i="5"/>
  <c r="G1217" i="1"/>
  <c r="E309" i="9"/>
  <c r="B309" i="9" s="1"/>
  <c r="E293" i="9"/>
  <c r="B293" i="9" s="1"/>
  <c r="F170" i="5"/>
  <c r="F146" i="5"/>
  <c r="E291" i="9"/>
  <c r="B291" i="9" s="1"/>
  <c r="E288" i="9"/>
  <c r="B288" i="9" s="1"/>
  <c r="E286" i="9"/>
  <c r="B286" i="9" s="1"/>
  <c r="G1062" i="1"/>
  <c r="F78" i="5"/>
  <c r="H1056" i="1"/>
  <c r="G1061" i="1"/>
  <c r="G1054" i="1"/>
  <c r="F70" i="5"/>
  <c r="G1048" i="1"/>
  <c r="G1050" i="1"/>
  <c r="G1030" i="1"/>
  <c r="G1033" i="1"/>
  <c r="G1032" i="1"/>
  <c r="H1023" i="1"/>
  <c r="F45" i="5"/>
  <c r="G1025" i="1"/>
  <c r="G1018" i="1"/>
  <c r="F35" i="5"/>
  <c r="G1013" i="1"/>
  <c r="G1014" i="1"/>
  <c r="G1006" i="1"/>
  <c r="F19" i="5"/>
  <c r="G1003" i="1"/>
  <c r="E12" i="5"/>
  <c r="D990" i="1" s="1"/>
  <c r="G1000" i="1"/>
  <c r="G997" i="1"/>
  <c r="H997" i="1"/>
  <c r="H998" i="1"/>
  <c r="D12" i="5"/>
  <c r="C990" i="1" s="1"/>
  <c r="G996" i="1"/>
  <c r="G991" i="1"/>
  <c r="F13" i="5"/>
  <c r="H1061" i="1"/>
  <c r="H1068" i="1"/>
  <c r="H1072" i="1"/>
  <c r="H1076" i="1"/>
  <c r="H1080" i="1"/>
  <c r="H1084" i="1"/>
  <c r="H1088" i="1"/>
  <c r="H1092" i="1"/>
  <c r="H1096" i="1"/>
  <c r="H1100" i="1"/>
  <c r="H1104" i="1"/>
  <c r="H1108"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062" i="1"/>
  <c r="H1069" i="1"/>
  <c r="H1073" i="1"/>
  <c r="H1077" i="1"/>
  <c r="H1081" i="1"/>
  <c r="H1085" i="1"/>
  <c r="H1089" i="1"/>
  <c r="H1093" i="1"/>
  <c r="H1097" i="1"/>
  <c r="H1101" i="1"/>
  <c r="H1105" i="1"/>
  <c r="H1109"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I1442" i="1"/>
  <c r="I1444"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I1440" i="1"/>
  <c r="J1439" i="1"/>
  <c r="J1441" i="1"/>
  <c r="J1443"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G1481" i="1"/>
  <c r="G1485" i="1"/>
  <c r="G1489" i="1"/>
  <c r="G1493" i="1"/>
  <c r="G1497" i="1"/>
  <c r="G1501" i="1"/>
  <c r="G1505" i="1"/>
  <c r="G1510" i="1"/>
  <c r="G1514" i="1"/>
  <c r="G1518" i="1"/>
  <c r="G1522" i="1"/>
  <c r="G1529" i="1"/>
  <c r="H1529" i="1"/>
  <c r="G1538" i="1"/>
  <c r="H1542" i="1"/>
  <c r="G1542" i="1"/>
  <c r="H1546" i="1"/>
  <c r="G1546" i="1"/>
  <c r="H1550" i="1"/>
  <c r="G1550" i="1"/>
  <c r="H1554" i="1"/>
  <c r="G1554" i="1"/>
  <c r="H1558" i="1"/>
  <c r="G1558" i="1"/>
  <c r="H1562" i="1"/>
  <c r="G1562" i="1"/>
  <c r="H1566" i="1"/>
  <c r="G1566" i="1"/>
  <c r="H1570" i="1"/>
  <c r="G1570" i="1"/>
  <c r="H1574" i="1"/>
  <c r="G1574" i="1"/>
  <c r="H1578" i="1"/>
  <c r="G1578" i="1"/>
  <c r="E636" i="4"/>
  <c r="D630" i="1" s="1"/>
  <c r="G1394" i="1"/>
  <c r="G1395" i="1"/>
  <c r="G1396" i="1"/>
  <c r="G1397" i="1"/>
  <c r="G1398" i="1"/>
  <c r="G1399" i="1"/>
  <c r="G1400" i="1"/>
  <c r="G1401" i="1"/>
  <c r="G1402" i="1"/>
  <c r="G1403" i="1"/>
  <c r="G1404" i="1"/>
  <c r="G1405" i="1"/>
  <c r="G1406" i="1"/>
  <c r="G1407" i="1"/>
  <c r="G1408"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I1439" i="1" s="1"/>
  <c r="G1441" i="1"/>
  <c r="I1441" i="1" s="1"/>
  <c r="G1443" i="1"/>
  <c r="I1443" i="1" s="1"/>
  <c r="G1445" i="1"/>
  <c r="G1533" i="1"/>
  <c r="H1533" i="1"/>
  <c r="H1445" i="1"/>
  <c r="G1509" i="1"/>
  <c r="H1509" i="1"/>
  <c r="G1513" i="1"/>
  <c r="H1513" i="1"/>
  <c r="G1521" i="1"/>
  <c r="H1521" i="1"/>
  <c r="G1537" i="1"/>
  <c r="H1537" i="1"/>
  <c r="H21" i="9"/>
  <c r="G21" i="9"/>
  <c r="F299" i="4"/>
  <c r="D298" i="4"/>
  <c r="E408" i="4"/>
  <c r="D403" i="1" s="1"/>
  <c r="G1525" i="1"/>
  <c r="H1525" i="1"/>
  <c r="F263" i="4"/>
  <c r="F351" i="4"/>
  <c r="D350" i="4"/>
  <c r="H1541" i="1"/>
  <c r="H1545" i="1"/>
  <c r="H1549" i="1"/>
  <c r="H1553" i="1"/>
  <c r="H1557" i="1"/>
  <c r="H1561" i="1"/>
  <c r="H1565" i="1"/>
  <c r="H1569" i="1"/>
  <c r="H1573" i="1"/>
  <c r="H1577" i="1"/>
  <c r="D7" i="4"/>
  <c r="F45" i="4"/>
  <c r="F125" i="4"/>
  <c r="D139" i="4"/>
  <c r="F153" i="4"/>
  <c r="D163" i="4"/>
  <c r="F197" i="4"/>
  <c r="F300" i="4"/>
  <c r="F352" i="4"/>
  <c r="D421" i="4"/>
  <c r="D515" i="4"/>
  <c r="F529" i="4"/>
  <c r="D42" i="8"/>
  <c r="G313" i="9" s="1"/>
  <c r="E313" i="9" s="1"/>
  <c r="D472" i="4"/>
  <c r="D484" i="4"/>
  <c r="D237" i="5"/>
  <c r="E5" i="7"/>
  <c r="D580" i="4"/>
  <c r="G308" i="9"/>
  <c r="E308" i="9" s="1"/>
  <c r="B308" i="9" s="1"/>
  <c r="F177" i="5"/>
  <c r="G316" i="9"/>
  <c r="E316" i="9" s="1"/>
  <c r="E133" i="4"/>
  <c r="D129" i="1" s="1"/>
  <c r="D644" i="4"/>
  <c r="D593" i="4"/>
  <c r="D69" i="5"/>
  <c r="F119" i="5"/>
  <c r="F180" i="5"/>
  <c r="F190" i="5"/>
  <c r="D206" i="5"/>
  <c r="D176" i="5" s="1"/>
  <c r="F246" i="5"/>
  <c r="F5" i="6"/>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G191" i="9"/>
  <c r="E191" i="9" s="1"/>
  <c r="B191" i="9" s="1"/>
  <c r="G190" i="9"/>
  <c r="E190" i="9" s="1"/>
  <c r="B190" i="9" s="1"/>
  <c r="G189" i="9"/>
  <c r="E189" i="9" s="1"/>
  <c r="B18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7" i="9"/>
  <c r="E187" i="9" s="1"/>
  <c r="B187" i="9" s="1"/>
  <c r="G166" i="9"/>
  <c r="E166" i="9" s="1"/>
  <c r="B166" i="9" s="1"/>
  <c r="H165" i="9"/>
  <c r="G188" i="9"/>
  <c r="E188" i="9" s="1"/>
  <c r="B188" i="9" s="1"/>
  <c r="G165" i="9"/>
  <c r="G164" i="9"/>
  <c r="E164" i="9" s="1"/>
  <c r="B164" i="9" s="1"/>
  <c r="G163" i="9"/>
  <c r="E163" i="9" s="1"/>
  <c r="B163" i="9" s="1"/>
  <c r="G162" i="9"/>
  <c r="E162" i="9" s="1"/>
  <c r="B162" i="9" s="1"/>
  <c r="G161" i="9"/>
  <c r="E161" i="9" s="1"/>
  <c r="B161" i="9" s="1"/>
  <c r="I10" i="9"/>
  <c r="E290" i="9"/>
  <c r="B290" i="9" s="1"/>
  <c r="F94" i="6"/>
  <c r="E310" i="9"/>
  <c r="B310" i="9" s="1"/>
  <c r="E87" i="5"/>
  <c r="D1065" i="1" s="1"/>
  <c r="G1065" i="1" s="1"/>
  <c r="E176" i="5"/>
  <c r="E238" i="5"/>
  <c r="E258" i="5"/>
  <c r="D1235" i="1" s="1"/>
  <c r="B216" i="9"/>
  <c r="B226" i="9"/>
  <c r="B236" i="9"/>
  <c r="H637" i="1" l="1"/>
  <c r="H411" i="1"/>
  <c r="G411" i="1"/>
  <c r="H29" i="3"/>
  <c r="C1436" i="1"/>
  <c r="H19" i="9"/>
  <c r="E19" i="9" s="1"/>
  <c r="B19" i="9" s="1"/>
  <c r="D1435" i="1"/>
  <c r="I28" i="3"/>
  <c r="H1409" i="1"/>
  <c r="B192" i="9"/>
  <c r="F196" i="4"/>
  <c r="F152" i="4"/>
  <c r="G108" i="1"/>
  <c r="F82" i="4"/>
  <c r="H46" i="1"/>
  <c r="F50" i="4"/>
  <c r="H58" i="1"/>
  <c r="G58" i="1"/>
  <c r="H1222" i="1"/>
  <c r="H192" i="1"/>
  <c r="G192" i="1"/>
  <c r="E151" i="4"/>
  <c r="D147" i="1" s="1"/>
  <c r="H148" i="1"/>
  <c r="G148" i="1"/>
  <c r="G78" i="1"/>
  <c r="H78" i="1"/>
  <c r="D7" i="5"/>
  <c r="E7" i="5"/>
  <c r="G990" i="1"/>
  <c r="H990" i="1"/>
  <c r="F12" i="5"/>
  <c r="E165" i="9"/>
  <c r="B165" i="9" s="1"/>
  <c r="D175" i="5"/>
  <c r="F176" i="5"/>
  <c r="H22" i="3"/>
  <c r="C1153" i="1"/>
  <c r="B313" i="9"/>
  <c r="G1235" i="1"/>
  <c r="H1235" i="1"/>
  <c r="F213" i="9"/>
  <c r="B213" i="9" s="1"/>
  <c r="H20" i="3"/>
  <c r="C985" i="1"/>
  <c r="F484" i="4"/>
  <c r="C478" i="1"/>
  <c r="F515" i="4"/>
  <c r="C509" i="1"/>
  <c r="D407" i="4"/>
  <c r="F298" i="4"/>
  <c r="C293" i="1"/>
  <c r="E21" i="9"/>
  <c r="F593" i="4"/>
  <c r="C587" i="1"/>
  <c r="F580" i="4"/>
  <c r="C574" i="1"/>
  <c r="F472" i="4"/>
  <c r="C466" i="1"/>
  <c r="F421" i="4"/>
  <c r="D420" i="4"/>
  <c r="C415" i="1"/>
  <c r="F163" i="4"/>
  <c r="C159" i="1"/>
  <c r="D408" i="4"/>
  <c r="F350" i="4"/>
  <c r="C345" i="1"/>
  <c r="E237" i="5"/>
  <c r="E175" i="5" s="1"/>
  <c r="D1152" i="1" s="1"/>
  <c r="D1215" i="1"/>
  <c r="I22" i="3"/>
  <c r="D1153" i="1"/>
  <c r="F129" i="6"/>
  <c r="C1423" i="1"/>
  <c r="F238" i="5"/>
  <c r="F644" i="4"/>
  <c r="C638" i="1"/>
  <c r="B316" i="9"/>
  <c r="E315" i="9"/>
  <c r="I10" i="3" s="1"/>
  <c r="I29" i="3"/>
  <c r="D1436" i="1"/>
  <c r="K1451" i="9"/>
  <c r="G314" i="9"/>
  <c r="E314" i="9" s="1"/>
  <c r="B314" i="9" s="1"/>
  <c r="I34" i="3"/>
  <c r="C1517" i="1"/>
  <c r="F7" i="4"/>
  <c r="D6" i="4"/>
  <c r="C3" i="1"/>
  <c r="F133" i="4"/>
  <c r="D528" i="4"/>
  <c r="D151" i="4"/>
  <c r="H1065" i="1"/>
  <c r="F35" i="6"/>
  <c r="H25" i="3"/>
  <c r="C1329" i="1"/>
  <c r="G311" i="9"/>
  <c r="E311" i="9" s="1"/>
  <c r="B311" i="9" s="1"/>
  <c r="F206" i="5"/>
  <c r="C1183" i="1"/>
  <c r="F69" i="5"/>
  <c r="D68" i="5"/>
  <c r="D6" i="5" s="1"/>
  <c r="C1047" i="1"/>
  <c r="G129" i="1"/>
  <c r="H129" i="1"/>
  <c r="D141" i="6"/>
  <c r="E68" i="5"/>
  <c r="H23" i="3"/>
  <c r="C1214" i="1"/>
  <c r="F139" i="4"/>
  <c r="C135" i="1"/>
  <c r="E6" i="4"/>
  <c r="I17" i="3" l="1"/>
  <c r="E289" i="4"/>
  <c r="E291" i="4" s="1"/>
  <c r="D287" i="1" s="1"/>
  <c r="F237" i="5"/>
  <c r="F7" i="5"/>
  <c r="I20" i="3"/>
  <c r="D985" i="1"/>
  <c r="G278" i="9"/>
  <c r="C984" i="1"/>
  <c r="H17" i="3"/>
  <c r="D289" i="4"/>
  <c r="D290" i="4" s="1"/>
  <c r="F151" i="4"/>
  <c r="C147" i="1"/>
  <c r="F6" i="4"/>
  <c r="H16" i="3"/>
  <c r="D412" i="4"/>
  <c r="C2" i="1"/>
  <c r="H415" i="1"/>
  <c r="G415" i="1"/>
  <c r="G478" i="1"/>
  <c r="H478" i="1"/>
  <c r="H1153" i="1"/>
  <c r="G1153" i="1"/>
  <c r="E412" i="4"/>
  <c r="I16" i="3"/>
  <c r="D2" i="1"/>
  <c r="D636" i="4"/>
  <c r="F528" i="4"/>
  <c r="C522" i="1"/>
  <c r="H1423" i="1"/>
  <c r="G1423" i="1"/>
  <c r="F408" i="4"/>
  <c r="C403" i="1"/>
  <c r="D635" i="4"/>
  <c r="F420" i="4"/>
  <c r="C414" i="1"/>
  <c r="G574" i="1"/>
  <c r="H574" i="1"/>
  <c r="F407" i="4"/>
  <c r="C402" i="1"/>
  <c r="F141" i="6"/>
  <c r="H28" i="3"/>
  <c r="C1435" i="1"/>
  <c r="G318" i="9"/>
  <c r="E318" i="9" s="1"/>
  <c r="H1329" i="1"/>
  <c r="G1329" i="1"/>
  <c r="H9" i="3"/>
  <c r="G135" i="1"/>
  <c r="H135" i="1"/>
  <c r="H1183" i="1"/>
  <c r="G1183" i="1"/>
  <c r="I21" i="3"/>
  <c r="D1046" i="1"/>
  <c r="E6" i="5"/>
  <c r="H1047" i="1"/>
  <c r="G1047" i="1"/>
  <c r="G1517" i="1"/>
  <c r="H1517" i="1"/>
  <c r="H11" i="3"/>
  <c r="G1436" i="1"/>
  <c r="H1436" i="1"/>
  <c r="G638" i="1"/>
  <c r="H638" i="1"/>
  <c r="G1215" i="1"/>
  <c r="H1215" i="1"/>
  <c r="G159" i="1"/>
  <c r="H159" i="1"/>
  <c r="B21" i="9"/>
  <c r="G509" i="1"/>
  <c r="H509" i="1"/>
  <c r="H985" i="1"/>
  <c r="G985" i="1"/>
  <c r="E312" i="9"/>
  <c r="G1214" i="1"/>
  <c r="F68" i="5"/>
  <c r="H21" i="3"/>
  <c r="C1046" i="1"/>
  <c r="H3" i="1"/>
  <c r="G3" i="1"/>
  <c r="I23" i="3"/>
  <c r="D1214" i="1"/>
  <c r="H1214" i="1" s="1"/>
  <c r="G345" i="1"/>
  <c r="H345" i="1"/>
  <c r="H466" i="1"/>
  <c r="G466" i="1"/>
  <c r="G587" i="1"/>
  <c r="H587" i="1"/>
  <c r="H293" i="1"/>
  <c r="G293" i="1"/>
  <c r="F175" i="5"/>
  <c r="C1152" i="1"/>
  <c r="E413" i="4" l="1"/>
  <c r="E640" i="4" s="1"/>
  <c r="E290" i="4"/>
  <c r="D286" i="1" s="1"/>
  <c r="D285" i="1"/>
  <c r="C286" i="1"/>
  <c r="N3" i="9"/>
  <c r="I11" i="3"/>
  <c r="H1046" i="1"/>
  <c r="G1046" i="1"/>
  <c r="H278" i="9"/>
  <c r="E278" i="9" s="1"/>
  <c r="D984" i="1"/>
  <c r="H8" i="3" s="1"/>
  <c r="F635" i="4"/>
  <c r="C629" i="1"/>
  <c r="G147" i="1"/>
  <c r="H147" i="1"/>
  <c r="H1152" i="1"/>
  <c r="G1152" i="1"/>
  <c r="H403" i="1"/>
  <c r="G403" i="1"/>
  <c r="G522" i="1"/>
  <c r="H522" i="1"/>
  <c r="F6" i="5"/>
  <c r="E317" i="9"/>
  <c r="I9" i="3" s="1"/>
  <c r="B318" i="9"/>
  <c r="H402" i="1"/>
  <c r="G402" i="1"/>
  <c r="H414" i="1"/>
  <c r="G414" i="1"/>
  <c r="E639" i="4"/>
  <c r="D407" i="1"/>
  <c r="H2" i="1"/>
  <c r="G2" i="1"/>
  <c r="D413" i="4"/>
  <c r="D291" i="4"/>
  <c r="F289" i="4"/>
  <c r="C285" i="1"/>
  <c r="K3" i="9"/>
  <c r="H1435" i="1"/>
  <c r="G1435" i="1"/>
  <c r="F636" i="4"/>
  <c r="C630" i="1"/>
  <c r="D639" i="4"/>
  <c r="D414" i="4"/>
  <c r="F412" i="4"/>
  <c r="C407" i="1"/>
  <c r="G285" i="9"/>
  <c r="E285" i="9" s="1"/>
  <c r="B285" i="9" s="1"/>
  <c r="D408" i="1" l="1"/>
  <c r="E414" i="4"/>
  <c r="D409" i="1" s="1"/>
  <c r="E415" i="4"/>
  <c r="D410" i="1" s="1"/>
  <c r="F290" i="4"/>
  <c r="M3" i="9"/>
  <c r="G984" i="1"/>
  <c r="G407" i="1"/>
  <c r="H407" i="1"/>
  <c r="G630" i="1"/>
  <c r="H630" i="1"/>
  <c r="F291" i="4"/>
  <c r="C287" i="1"/>
  <c r="F414" i="4"/>
  <c r="C409" i="1"/>
  <c r="E277" i="9"/>
  <c r="I8" i="3" s="1"/>
  <c r="B278" i="9"/>
  <c r="D640" i="4"/>
  <c r="D415" i="4"/>
  <c r="F413" i="4"/>
  <c r="C408" i="1"/>
  <c r="H984" i="1"/>
  <c r="G629" i="1"/>
  <c r="H629" i="1"/>
  <c r="D641" i="4"/>
  <c r="F639" i="4"/>
  <c r="C633" i="1"/>
  <c r="H285" i="1"/>
  <c r="G285" i="1"/>
  <c r="G286" i="1"/>
  <c r="H286" i="1"/>
  <c r="E641" i="4"/>
  <c r="D633" i="1"/>
  <c r="E642" i="4"/>
  <c r="D634" i="1"/>
  <c r="E645" i="4" l="1"/>
  <c r="D635" i="1"/>
  <c r="E646" i="4"/>
  <c r="D636" i="1"/>
  <c r="F415" i="4"/>
  <c r="C410" i="1"/>
  <c r="H409" i="1"/>
  <c r="G409" i="1"/>
  <c r="G633" i="1"/>
  <c r="H633" i="1"/>
  <c r="D645" i="4"/>
  <c r="F641" i="4"/>
  <c r="C635" i="1"/>
  <c r="D642" i="4"/>
  <c r="F640" i="4"/>
  <c r="C634" i="1"/>
  <c r="G408" i="1"/>
  <c r="H408" i="1"/>
  <c r="H287" i="1"/>
  <c r="G287" i="1"/>
  <c r="G634" i="1" l="1"/>
  <c r="H634" i="1"/>
  <c r="F645" i="4"/>
  <c r="H18" i="3"/>
  <c r="C639" i="1"/>
  <c r="I19" i="3"/>
  <c r="D640" i="1"/>
  <c r="F642" i="4"/>
  <c r="D646" i="4"/>
  <c r="C636" i="1"/>
  <c r="G276" i="9"/>
  <c r="E276" i="9" s="1"/>
  <c r="B276" i="9" s="1"/>
  <c r="G410" i="1"/>
  <c r="H410" i="1"/>
  <c r="H635" i="1"/>
  <c r="G635" i="1"/>
  <c r="I18" i="3"/>
  <c r="D639" i="1"/>
  <c r="G636" i="1" l="1"/>
  <c r="H636" i="1"/>
  <c r="H7" i="3"/>
  <c r="F646" i="4"/>
  <c r="H19" i="3"/>
  <c r="C640" i="1"/>
  <c r="G639" i="1"/>
  <c r="H639" i="1"/>
  <c r="J3" i="9" l="1"/>
  <c r="G640" i="1"/>
  <c r="H640" i="1"/>
  <c r="G274" i="9" l="1"/>
  <c r="M272" i="9"/>
  <c r="L272" i="9"/>
  <c r="H274" i="9"/>
  <c r="H18" i="9"/>
  <c r="G18" i="9"/>
  <c r="I9" i="9"/>
  <c r="G15" i="9"/>
  <c r="I17" i="9"/>
  <c r="J12" i="9"/>
  <c r="J9" i="9"/>
  <c r="H15" i="9"/>
  <c r="K9" i="9"/>
  <c r="L15" i="9"/>
  <c r="K10" i="9"/>
  <c r="G16" i="9"/>
  <c r="I5" i="9"/>
  <c r="K11" i="9"/>
  <c r="H16" i="9"/>
  <c r="J5" i="9"/>
  <c r="L16" i="9"/>
  <c r="K5" i="9"/>
  <c r="J10" i="9"/>
  <c r="M16" i="9"/>
  <c r="K6" i="9"/>
  <c r="J11" i="9"/>
  <c r="J17" i="9"/>
  <c r="K7" i="9"/>
  <c r="I6" i="9"/>
  <c r="K12" i="9"/>
  <c r="G17" i="9"/>
  <c r="J6" i="9"/>
  <c r="I11" i="9"/>
  <c r="H17" i="9"/>
  <c r="J7" i="9"/>
  <c r="I12" i="9"/>
  <c r="J8" i="9"/>
  <c r="I13" i="9"/>
  <c r="K8" i="9"/>
  <c r="J13" i="9"/>
  <c r="I7" i="9"/>
  <c r="K13" i="9"/>
  <c r="I8" i="9"/>
  <c r="M15" i="9"/>
  <c r="E10" i="9" l="1"/>
  <c r="B10" i="9" s="1"/>
  <c r="F272" i="9"/>
  <c r="B272" i="9" s="1"/>
  <c r="E18" i="9"/>
  <c r="B18" i="9" s="1"/>
  <c r="E17" i="9"/>
  <c r="B17" i="9" s="1"/>
  <c r="E8" i="9"/>
  <c r="B8" i="9" s="1"/>
  <c r="E13" i="9"/>
  <c r="B13" i="9" s="1"/>
  <c r="E12" i="9"/>
  <c r="B12" i="9" s="1"/>
  <c r="E16" i="9"/>
  <c r="E15" i="9"/>
  <c r="E9" i="9"/>
  <c r="B9" i="9" s="1"/>
  <c r="F20" i="9"/>
  <c r="F15" i="9"/>
  <c r="E7" i="9"/>
  <c r="B7" i="9" s="1"/>
  <c r="E11" i="9"/>
  <c r="B11" i="9" s="1"/>
  <c r="E6" i="9"/>
  <c r="B6" i="9" s="1"/>
  <c r="F16" i="9"/>
  <c r="E5" i="9"/>
  <c r="E274" i="9"/>
  <c r="B274" i="9" l="1"/>
  <c r="E20" i="9"/>
  <c r="I7" i="3" s="1"/>
  <c r="E4" i="9"/>
  <c r="B5" i="9"/>
  <c r="F14" i="9"/>
  <c r="F3" i="9" s="1"/>
  <c r="E14" i="9"/>
  <c r="B15" i="9"/>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<sst xmlns="http://schemas.openxmlformats.org/spreadsheetml/2006/main" count="4374" uniqueCount="3426">
  <si>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</si>
  <si>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</si>
  <si>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</si>
  <si>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</si>
  <si>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</si>
  <si>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</si>
  <si>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</si>
  <si>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</si>
  <si>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</si>
  <si>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</si>
  <si>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</si>
  <si>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</si>
  <si>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</si>
  <si>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</si>
  <si>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</si>
  <si>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</si>
  <si>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</si>
  <si>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</si>
  <si>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</si>
  <si>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</si>
  <si>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</si>
  <si>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</si>
  <si>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</si>
  <si>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</si>
  <si>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</si>
  <si>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</si>
  <si>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</si>
  <si>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</si>
  <si>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</si>
  <si>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</si>
  <si>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</si>
  <si>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</si>
  <si>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</si>
  <si>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</si>
  <si>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</si>
  <si>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</si>
  <si>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</si>
  <si>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</si>
  <si>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</si>
  <si>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</si>
  <si>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</si>
  <si>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</si>
  <si>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</si>
  <si>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</si>
  <si>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</si>
  <si>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</si>
  <si>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</si>
  <si>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</si>
  <si>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13502 - O.Š. ŽRNOVNICA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</si>
  <si>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</si>
  <si>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</si>
  <si>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</si>
  <si>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</si>
  <si>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</si>
  <si>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</si>
  <si>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</si>
  <si>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</si>
  <si>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</si>
  <si>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</si>
  <si>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</si>
  <si>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</si>
  <si>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</si>
  <si>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</si>
  <si>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</si>
  <si>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</si>
  <si>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</si>
  <si>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</si>
  <si>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</si>
  <si>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</si>
  <si>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</si>
  <si>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</si>
  <si>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</si>
  <si>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</si>
  <si>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</si>
  <si>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</si>
  <si>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</si>
  <si>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</si>
  <si>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</si>
  <si>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</si>
  <si>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</si>
  <si>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</si>
  <si>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</si>
  <si>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</si>
  <si>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</si>
  <si>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</si>
  <si>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</si>
  <si>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</si>
  <si>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</si>
  <si>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</si>
  <si>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</si>
  <si>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</si>
  <si>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</si>
  <si>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</si>
  <si>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</si>
  <si>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</si>
  <si>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</si>
  <si>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</si>
  <si>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</si>
  <si>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</si>
  <si>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</si>
  <si>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</si>
  <si>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</si>
  <si>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</si>
  <si>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</si>
  <si>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</si>
  <si>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</si>
  <si>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</si>
  <si>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</si>
  <si>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</si>
  <si>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</si>
  <si>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</si>
  <si>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</si>
  <si>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</si>
  <si>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</si>
  <si>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</si>
  <si>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</si>
  <si>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</si>
  <si>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</si>
  <si>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</si>
  <si>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</si>
  <si>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</si>
  <si>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</si>
  <si>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</si>
  <si>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</si>
  <si>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</si>
  <si>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</si>
  <si>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</si>
  <si>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</si>
  <si>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</si>
  <si>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</si>
  <si>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</si>
  <si>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</si>
  <si>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</si>
  <si>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</si>
  <si>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</si>
  <si>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</si>
  <si>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</si>
  <si>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</si>
  <si>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</si>
  <si>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</si>
  <si>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</si>
  <si>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</si>
  <si>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</si>
  <si>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</si>
  <si>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</si>
  <si>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</si>
  <si>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</si>
  <si>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</si>
  <si>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</si>
  <si>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</si>
  <si>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</si>
  <si>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</si>
  <si>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</si>
  <si>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</si>
  <si>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</si>
  <si>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</si>
  <si>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</si>
  <si>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</si>
  <si>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</si>
  <si>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</si>
  <si>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</si>
  <si>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</si>
  <si>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</si>
  <si>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</si>
  <si>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</si>
  <si>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</si>
  <si>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</si>
  <si>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</si>
  <si>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</si>
  <si>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</si>
  <si>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</si>
  <si>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</si>
  <si>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</si>
  <si>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</si>
  <si>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</si>
  <si>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</si>
  <si>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</si>
  <si>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</si>
  <si>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</si>
  <si>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</si>
  <si>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</si>
  <si>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</si>
  <si>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</si>
  <si>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</si>
  <si>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</si>
  <si>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</si>
  <si>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</si>
  <si>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</si>
  <si>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</si>
  <si>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</si>
  <si>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</si>
  <si>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</si>
  <si>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</si>
  <si>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</si>
  <si>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</si>
  <si>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</si>
  <si>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</si>
  <si>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</si>
  <si>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</si>
  <si>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</si>
  <si>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</si>
  <si>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</si>
  <si>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</si>
  <si>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</si>
  <si>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</si>
  <si>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</si>
  <si>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</si>
  <si>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</si>
  <si>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</si>
  <si>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</si>
  <si>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</si>
  <si>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</si>
  <si>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</si>
  <si>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</si>
  <si>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</si>
  <si>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</si>
  <si>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</si>
  <si>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</si>
  <si>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</si>
  <si>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</si>
  <si>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</si>
  <si>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</si>
  <si>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</si>
  <si>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</si>
  <si>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</si>
  <si>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</si>
  <si>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</si>
  <si>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</si>
  <si>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</si>
  <si>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</si>
  <si>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</si>
  <si>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</si>
  <si>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</si>
  <si>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</si>
  <si>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</si>
  <si>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</si>
  <si>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</si>
  <si>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</si>
  <si>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</si>
  <si>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</si>
  <si>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</si>
  <si>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</si>
  <si>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</si>
  <si>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</si>
  <si>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</si>
  <si>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</si>
  <si>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</si>
  <si>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</si>
  <si>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</si>
  <si>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</si>
  <si>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</si>
  <si>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</si>
  <si>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</si>
  <si>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</si>
  <si>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</si>
  <si>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</si>
  <si>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</si>
  <si>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</si>
  <si>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</si>
  <si>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</si>
  <si>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</si>
  <si>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</si>
  <si>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</si>
  <si>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</si>
  <si>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</si>
  <si>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</si>
  <si>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</si>
  <si>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</si>
  <si>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</si>
  <si>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</si>
  <si>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</si>
  <si>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</si>
  <si>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</si>
  <si>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</si>
  <si>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</si>
  <si>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</si>
  <si>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</si>
  <si>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</si>
  <si>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</si>
  <si>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</si>
  <si>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</si>
  <si>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</si>
  <si>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</si>
  <si>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</si>
  <si>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</si>
  <si>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</si>
  <si>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</si>
  <si>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</si>
  <si>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</si>
  <si>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</si>
  <si>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</si>
  <si>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</si>
  <si>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</si>
  <si>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</si>
  <si>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</si>
  <si>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</si>
  <si>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</si>
  <si>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</si>
  <si>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</si>
  <si>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</si>
  <si>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</si>
  <si>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</si>
  <si>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</si>
  <si>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</si>
  <si>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</si>
  <si>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</si>
  <si>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</si>
  <si>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</si>
  <si>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</si>
  <si>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</si>
  <si>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</si>
  <si>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</si>
  <si>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</si>
  <si>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</si>
  <si>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</si>
  <si>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</si>
  <si>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</si>
  <si>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</si>
  <si>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</si>
  <si>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</si>
  <si>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</si>
  <si>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</si>
  <si>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</si>
  <si>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</si>
  <si>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</si>
  <si>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</si>
  <si>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</si>
  <si>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</si>
  <si>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</si>
  <si>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</si>
  <si>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</si>
  <si>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</si>
  <si>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</si>
  <si>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</si>
  <si>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</si>
  <si>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</si>
  <si>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</si>
  <si>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</si>
  <si>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</si>
  <si>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</si>
  <si>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</si>
  <si>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</si>
  <si>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</si>
  <si>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</si>
  <si>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</si>
  <si>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</si>
  <si>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</si>
  <si>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</si>
  <si>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</si>
  <si>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</si>
  <si>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</si>
  <si>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</si>
  <si>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</si>
  <si>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</si>
  <si>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</si>
  <si>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</si>
  <si>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</si>
  <si>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</si>
  <si>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</si>
  <si>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</si>
  <si>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</si>
  <si>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</si>
  <si>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</si>
  <si>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</si>
  <si>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</si>
  <si>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</si>
  <si>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</si>
  <si>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</si>
  <si>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</si>
  <si>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</si>
  <si>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</si>
  <si>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</si>
  <si>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</si>
  <si>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</si>
  <si>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</si>
  <si>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</si>
  <si>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</si>
  <si>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</si>
  <si>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</si>
  <si>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</si>
  <si>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</si>
  <si>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</si>
  <si>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</si>
  <si>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</si>
  <si>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</si>
  <si>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</si>
  <si>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</si>
  <si>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</si>
  <si>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</si>
  <si>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</si>
  <si>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</si>
  <si>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</si>
  <si>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</si>
  <si>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</si>
  <si>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</si>
  <si>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</si>
  <si>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</si>
  <si>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</si>
  <si>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</si>
  <si>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</si>
  <si>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</si>
  <si>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</si>
  <si>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</si>
  <si>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</si>
  <si>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</si>
  <si>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</si>
  <si>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</si>
  <si>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</si>
  <si>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</si>
  <si>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</si>
  <si>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</si>
  <si>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</si>
  <si>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</si>
  <si>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</si>
  <si>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</si>
  <si>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</si>
  <si>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</si>
  <si>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</si>
  <si>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</si>
  <si>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</si>
  <si>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</si>
  <si>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</si>
  <si>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</si>
  <si>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</si>
  <si>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</si>
  <si>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</si>
  <si>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</si>
  <si>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</si>
  <si>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</si>
  <si>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</si>
  <si>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</si>
  <si>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</si>
  <si>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</si>
  <si>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</si>
  <si>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</si>
  <si>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</si>
  <si>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</si>
  <si>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</si>
  <si>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</si>
  <si>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</si>
  <si>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</si>
  <si>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</si>
  <si>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</si>
  <si>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</si>
  <si>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</si>
  <si>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</si>
  <si>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</si>
  <si>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</si>
  <si>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</si>
  <si>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</si>
  <si>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</si>
  <si>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</si>
  <si>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</si>
  <si>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</si>
  <si>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</si>
  <si>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</si>
  <si>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</si>
  <si>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</si>
  <si>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</si>
  <si>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</si>
  <si>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</si>
  <si>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</si>
  <si>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</si>
  <si>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</si>
  <si>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</si>
  <si>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</si>
  <si>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</si>
  <si>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</si>
  <si>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</si>
  <si>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</si>
  <si>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</si>
  <si>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</si>
  <si>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</si>
  <si>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</si>
  <si>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</si>
  <si>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</si>
  <si>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</si>
  <si>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</si>
  <si>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</si>
  <si>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</si>
  <si>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</si>
  <si>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</si>
  <si>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</si>
  <si>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</si>
  <si>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</si>
  <si>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</si>
  <si>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</si>
  <si>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</si>
  <si>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</si>
  <si>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</si>
  <si>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</si>
  <si>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</si>
  <si>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</si>
  <si>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</si>
  <si>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</si>
  <si>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</si>
  <si>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</si>
  <si>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</si>
  <si>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</si>
  <si>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</si>
  <si>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</si>
  <si>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</si>
  <si>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</si>
  <si>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</si>
  <si>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</si>
  <si>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</si>
  <si>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</si>
  <si>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</si>
  <si>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</si>
  <si>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</si>
  <si>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</si>
  <si>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</si>
  <si>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</si>
  <si>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</si>
  <si>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</si>
  <si>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</si>
  <si>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</si>
  <si>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</si>
  <si>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</si>
  <si>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</si>
  <si>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</si>
  <si>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</si>
  <si>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</si>
  <si>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</si>
  <si>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</si>
  <si>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</si>
  <si>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</si>
  <si>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</si>
  <si>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</si>
  <si>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</si>
  <si>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</si>
  <si>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</si>
  <si>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</si>
  <si>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</si>
  <si>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</si>
  <si>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</si>
  <si>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</si>
  <si>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</si>
  <si>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</si>
  <si>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</si>
  <si>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</si>
  <si>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</si>
  <si>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</si>
  <si>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</si>
  <si>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</si>
  <si>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</si>
  <si>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</si>
  <si>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</si>
  <si>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</si>
  <si>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</si>
  <si>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</si>
  <si>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</si>
  <si>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</si>
  <si>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</si>
  <si>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</si>
  <si>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</si>
  <si>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</si>
  <si>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</si>
  <si>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</si>
  <si>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</si>
  <si>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</si>
  <si>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</si>
  <si>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</si>
  <si>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</si>
  <si>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</si>
  <si>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</si>
  <si>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</si>
  <si>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</si>
  <si>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</si>
  <si>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</si>
  <si>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</si>
  <si>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</si>
  <si>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</si>
  <si>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</si>
  <si>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</si>
  <si>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</si>
  <si>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</si>
  <si>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</si>
  <si>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</si>
  <si>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</si>
  <si>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</si>
  <si>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</si>
  <si>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</si>
  <si>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</si>
  <si>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</si>
  <si>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</si>
  <si>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</si>
  <si>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</si>
  <si>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</si>
  <si>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</si>
  <si>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</si>
  <si>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</si>
  <si>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</si>
  <si>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</si>
  <si>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</si>
  <si>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</si>
  <si>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</si>
  <si>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</si>
  <si>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</si>
  <si>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</si>
  <si>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</si>
  <si>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</si>
  <si>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</si>
  <si>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</si>
  <si>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</si>
  <si>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</si>
  <si>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</si>
  <si>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</si>
  <si>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</si>
  <si>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</si>
  <si>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</si>
  <si>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</si>
  <si>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</si>
  <si>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</si>
  <si>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</si>
  <si>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</si>
  <si>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</si>
  <si>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</si>
  <si>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</si>
  <si>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</si>
  <si>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</si>
  <si>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</si>
  <si>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</si>
  <si>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</si>
  <si>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</si>
  <si>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</si>
  <si>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</si>
  <si>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</si>
  <si>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</si>
  <si>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</si>
  <si>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</si>
  <si>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</si>
  <si>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</si>
  <si>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</si>
  <si>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</si>
  <si>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</si>
  <si>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</si>
  <si>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</si>
  <si>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</si>
  <si>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</si>
  <si>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</si>
  <si>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</si>
  <si>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</si>
  <si>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</si>
  <si>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</si>
  <si>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</si>
  <si>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</si>
  <si>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</si>
  <si>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</si>
  <si>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</si>
  <si>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</si>
  <si>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</si>
  <si>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</si>
  <si>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</si>
  <si>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</si>
  <si>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</si>
  <si>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</si>
  <si>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</si>
  <si>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</si>
  <si>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</si>
  <si>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</si>
  <si>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</si>
  <si>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</si>
  <si>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</si>
  <si>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</si>
  <si>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</si>
  <si>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</si>
  <si>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</si>
  <si>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</si>
  <si>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</si>
  <si>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</si>
  <si>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</si>
  <si>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</si>
  <si>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</si>
  <si>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</si>
  <si>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</si>
  <si>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</si>
  <si>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</si>
  <si>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</si>
  <si>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</si>
  <si>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</si>
  <si>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</si>
  <si>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</si>
  <si>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</si>
  <si>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</si>
  <si>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</si>
  <si>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</si>
  <si>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</si>
  <si>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</si>
  <si>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</si>
  <si>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</si>
  <si>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</si>
  <si>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</si>
  <si>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</si>
  <si>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</si>
  <si>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</si>
  <si>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</si>
  <si>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</si>
  <si>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</si>
  <si>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</si>
  <si>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</si>
  <si>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</si>
  <si>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</si>
  <si>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</si>
  <si>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</si>
  <si>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</si>
  <si>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</si>
  <si>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</si>
  <si>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</si>
  <si>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</si>
  <si>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</si>
  <si>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</si>
  <si>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</si>
  <si>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</si>
  <si>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</si>
  <si>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</si>
  <si>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</si>
  <si>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</si>
  <si>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</si>
  <si>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</si>
  <si>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</si>
  <si>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</si>
  <si>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</si>
  <si>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</si>
  <si>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</si>
  <si>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</si>
  <si>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</si>
  <si>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</si>
  <si>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</si>
  <si>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</si>
  <si>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</si>
  <si>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</si>
  <si>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</si>
  <si>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</si>
  <si>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</si>
  <si>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</si>
  <si>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</si>
  <si>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</si>
  <si>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</si>
  <si>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</si>
  <si>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</si>
  <si>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</si>
  <si>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</si>
  <si>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</si>
  <si>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</si>
  <si>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</si>
  <si>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</si>
  <si>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</si>
  <si>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</si>
  <si>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</si>
  <si>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</si>
  <si>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</si>
  <si>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</si>
  <si>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</si>
  <si>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</si>
  <si>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</si>
  <si>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</si>
  <si>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</si>
  <si>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</si>
  <si>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</si>
  <si>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</si>
  <si>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</si>
  <si>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</si>
  <si>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</si>
  <si>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</si>
  <si>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</si>
  <si>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</si>
  <si>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</si>
  <si>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</si>
  <si>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</si>
  <si>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</si>
  <si>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</si>
  <si>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</si>
  <si>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</si>
  <si>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</si>
  <si>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</si>
  <si>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</si>
  <si>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</si>
  <si>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</si>
  <si>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</si>
  <si>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</si>
  <si>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</si>
  <si>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</si>
  <si>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</si>
  <si>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</si>
  <si>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</si>
  <si>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</si>
  <si>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</si>
  <si>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</si>
  <si>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</si>
  <si>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</si>
  <si>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</si>
  <si>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</si>
  <si>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</si>
  <si>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</si>
  <si>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</si>
  <si>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</si>
  <si>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</si>
  <si>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</si>
  <si>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</si>
  <si>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</si>
  <si>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</si>
  <si>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</si>
  <si>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</si>
  <si>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</si>
  <si>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</si>
  <si>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</si>
  <si>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</si>
  <si>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</si>
  <si>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</si>
  <si>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</si>
  <si>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</si>
  <si>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</si>
  <si>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</si>
  <si>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</si>
  <si>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</si>
  <si>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</si>
  <si>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</si>
  <si>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</si>
  <si>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</si>
  <si>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</si>
  <si>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</si>
  <si>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</si>
  <si>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</si>
  <si>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</si>
  <si>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</si>
  <si>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</si>
  <si>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</si>
  <si>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</si>
  <si>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</si>
  <si>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</si>
  <si>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</si>
  <si>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</si>
  <si>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</si>
  <si>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</si>
  <si>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</si>
  <si>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</si>
  <si>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</si>
  <si>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</si>
  <si>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</si>
  <si>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</si>
  <si>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</si>
  <si>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</si>
  <si>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</si>
  <si>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</si>
  <si>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</si>
  <si>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</si>
  <si>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</si>
  <si>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</si>
  <si>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</si>
  <si>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</si>
  <si>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</si>
  <si>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</si>
  <si>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</si>
  <si>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</si>
  <si>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</si>
  <si>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</si>
  <si>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</si>
  <si>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</si>
  <si>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</si>
  <si>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</si>
  <si>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</si>
  <si>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</si>
  <si>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</si>
  <si>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</si>
  <si>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</si>
  <si>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</si>
  <si>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</si>
  <si>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</si>
  <si>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</si>
  <si>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</si>
  <si>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</si>
  <si>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</si>
  <si>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</si>
  <si>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</si>
  <si>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</si>
  <si>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</si>
  <si>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</si>
  <si>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</si>
  <si>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</si>
  <si>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</si>
  <si>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</si>
  <si>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</si>
  <si>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</si>
  <si>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</si>
  <si>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</si>
  <si>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</si>
  <si>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</si>
  <si>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</si>
  <si>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</si>
  <si>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</si>
  <si>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</si>
  <si>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</si>
  <si>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</si>
  <si>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</si>
  <si>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</si>
  <si>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</si>
  <si>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</si>
  <si>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</si>
  <si>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</si>
  <si>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</si>
  <si>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</si>
  <si>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</si>
  <si>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</si>
  <si>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</si>
  <si>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</si>
  <si>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</si>
  <si>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</si>
  <si>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</si>
  <si>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</si>
  <si>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</si>
  <si>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</si>
  <si>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</si>
  <si>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</si>
  <si>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</si>
  <si>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</si>
  <si>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</si>
  <si>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</si>
  <si>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</si>
  <si>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</si>
  <si>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</si>
  <si>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</si>
  <si>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</si>
  <si>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</si>
  <si>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</si>
  <si>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</si>
  <si>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</si>
  <si>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</si>
  <si>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</si>
  <si>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</si>
  <si>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</si>
  <si>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</si>
  <si>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</si>
  <si>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</si>
  <si>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</si>
  <si>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</si>
  <si>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</si>
  <si>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</si>
  <si>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</si>
  <si>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</si>
  <si>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</si>
  <si>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</si>
  <si>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</si>
  <si>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</si>
  <si>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</si>
  <si>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</si>
  <si>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</si>
  <si>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</si>
  <si>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</si>
  <si>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</si>
  <si>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</si>
  <si>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</si>
  <si>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</si>
  <si>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</si>
  <si>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</si>
  <si>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</si>
  <si>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</si>
  <si>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</si>
  <si>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</si>
  <si>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</si>
  <si>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</si>
  <si>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</si>
  <si>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</si>
  <si>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</si>
  <si>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</si>
  <si>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</si>
  <si>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</si>
  <si>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</si>
  <si>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</si>
  <si>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</si>
  <si>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</si>
  <si>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</si>
  <si>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</si>
  <si>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</si>
  <si>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</si>
  <si>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</si>
  <si>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</si>
  <si>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</si>
  <si>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</si>
  <si>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</si>
  <si>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</si>
  <si>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</si>
  <si>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</si>
  <si>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</si>
  <si>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</si>
  <si>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</si>
  <si>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</si>
  <si>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</si>
  <si>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</si>
  <si>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</si>
  <si>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</si>
  <si>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</si>
  <si>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</si>
  <si>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</si>
  <si>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</si>
  <si>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</si>
  <si>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</si>
  <si>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</si>
  <si>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</si>
  <si>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</si>
  <si>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</si>
  <si>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</si>
  <si>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</si>
  <si>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</si>
  <si>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</si>
  <si>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</si>
  <si>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</si>
  <si>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</si>
  <si>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</si>
  <si>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</si>
  <si>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</si>
  <si>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</si>
  <si>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</si>
  <si>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</si>
  <si>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</si>
  <si>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</si>
  <si>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</si>
  <si>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</si>
  <si>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</si>
  <si>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</si>
  <si>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</si>
  <si>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</si>
  <si>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</si>
  <si>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</si>
  <si>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</si>
  <si>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</si>
  <si>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</si>
  <si>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</si>
  <si>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</si>
  <si>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</si>
  <si>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</si>
  <si>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</si>
  <si>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</si>
  <si>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</si>
  <si>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</si>
  <si>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</si>
  <si>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</si>
  <si>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</si>
  <si>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</si>
  <si>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</si>
  <si>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</si>
  <si>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</si>
  <si>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</si>
  <si>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</si>
  <si>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</si>
  <si>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</si>
  <si>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</si>
  <si>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</si>
  <si>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</si>
  <si>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</si>
  <si>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</si>
  <si>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</si>
  <si>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</si>
  <si>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</si>
  <si>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</si>
  <si>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</si>
  <si>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</si>
  <si>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</si>
  <si>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</si>
  <si>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</si>
  <si>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</si>
  <si>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</si>
  <si>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</si>
  <si>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</si>
  <si>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</si>
  <si>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</si>
  <si>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</si>
  <si>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</si>
  <si>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</si>
  <si>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</si>
  <si>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</si>
  <si>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</si>
  <si>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</si>
  <si>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</si>
  <si>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</si>
  <si>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</si>
  <si>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</si>
  <si>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</si>
  <si>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</si>
  <si>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</si>
  <si>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</si>
  <si>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</si>
  <si>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</si>
  <si>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</si>
  <si>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</si>
  <si>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</si>
  <si>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</si>
  <si>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</si>
  <si>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</si>
  <si>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</si>
  <si>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</si>
  <si>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</si>
  <si>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</si>
  <si>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</si>
  <si>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</si>
  <si>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</si>
  <si>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</si>
  <si>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</si>
  <si>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</si>
  <si>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</si>
  <si>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</si>
  <si>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</si>
  <si>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</si>
  <si>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</si>
  <si>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</si>
  <si>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</si>
  <si>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</si>
  <si>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</si>
  <si>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</si>
  <si>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</si>
  <si>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</si>
  <si>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</si>
  <si>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</si>
  <si>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</si>
  <si>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</si>
  <si>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</si>
  <si>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</si>
  <si>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</si>
  <si>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</si>
  <si>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</si>
  <si>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</si>
  <si>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</si>
  <si>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</si>
  <si>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</si>
  <si>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</si>
  <si>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</si>
  <si>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</si>
  <si>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</si>
  <si>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</si>
  <si>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</si>
  <si>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</si>
  <si>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</si>
  <si>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</si>
  <si>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</si>
  <si>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</si>
  <si>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</si>
  <si>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</si>
  <si>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</si>
  <si>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</si>
  <si>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</si>
  <si>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</si>
  <si>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</si>
  <si>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</si>
  <si>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</si>
  <si>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</si>
  <si>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</si>
  <si>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</si>
  <si>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</si>
  <si>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</si>
  <si>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</si>
  <si>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</si>
  <si>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</si>
  <si>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</si>
  <si>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</si>
  <si>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</si>
  <si>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</si>
  <si>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</si>
  <si>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</si>
  <si>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</si>
  <si>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</si>
  <si>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</si>
  <si>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</si>
  <si>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</si>
  <si>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</si>
  <si>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</si>
  <si>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</si>
  <si>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</si>
  <si>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</si>
  <si>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</si>
  <si>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</si>
  <si>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</si>
  <si>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</si>
  <si>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</si>
  <si>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</si>
  <si>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</si>
  <si>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</si>
  <si>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</si>
  <si>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</si>
  <si>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</si>
  <si>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</si>
  <si>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</si>
  <si>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</si>
  <si>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</si>
  <si>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</si>
  <si>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</si>
  <si>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</si>
  <si>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</si>
  <si>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</si>
  <si>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</si>
  <si>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</si>
  <si>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</si>
  <si>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</si>
  <si>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</si>
  <si>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</si>
  <si>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</si>
  <si>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</si>
  <si>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</si>
  <si>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</si>
  <si>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</si>
  <si>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</si>
  <si>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</si>
  <si>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</si>
  <si>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</si>
  <si>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</si>
  <si>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</si>
  <si>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</si>
  <si>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</si>
  <si>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</si>
  <si>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</si>
  <si>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</si>
  <si>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</si>
  <si>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</si>
  <si>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</si>
  <si>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</si>
  <si>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</si>
  <si>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</si>
  <si>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</si>
  <si>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</si>
  <si>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</si>
  <si>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</si>
  <si>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</si>
  <si>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</si>
  <si>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</si>
  <si>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</si>
  <si>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</si>
  <si>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</si>
  <si>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</si>
  <si>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</si>
  <si>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</si>
  <si>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</si>
  <si>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</si>
  <si>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</si>
  <si>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</si>
  <si>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</si>
  <si>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</si>
  <si>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</si>
  <si>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</si>
  <si>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</si>
  <si>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</si>
  <si>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</si>
  <si>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</si>
  <si>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</si>
  <si>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</si>
  <si>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</si>
  <si>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</si>
  <si>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</si>
  <si>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</si>
  <si>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</si>
  <si>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</si>
  <si>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</si>
  <si>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</si>
  <si>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</si>
  <si>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</si>
  <si>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</si>
  <si>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</si>
  <si>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</si>
  <si>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</si>
  <si>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</si>
  <si>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</si>
  <si>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</si>
  <si>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</si>
  <si>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</si>
  <si>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</si>
  <si>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</si>
  <si>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</si>
  <si>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</si>
  <si>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</si>
  <si>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</si>
  <si>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</si>
  <si>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</si>
  <si>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</si>
  <si>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</si>
  <si>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</si>
  <si>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</si>
  <si>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</si>
  <si>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</si>
  <si>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</si>
  <si>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</si>
  <si>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</si>
  <si>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</si>
  <si>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</si>
  <si>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</si>
  <si>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</si>
  <si>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</si>
  <si>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</si>
  <si>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</si>
  <si>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</si>
  <si>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</si>
  <si>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</si>
  <si>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</si>
  <si>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</si>
  <si>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</si>
  <si>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</si>
  <si>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</si>
  <si>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</si>
  <si>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</si>
  <si>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</si>
  <si>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</si>
  <si>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</si>
  <si>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</si>
  <si>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</si>
  <si>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</si>
  <si>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</si>
  <si>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</si>
  <si>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</si>
  <si>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</si>
  <si>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</si>
  <si>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</si>
  <si>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</si>
  <si>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</si>
  <si>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</si>
  <si>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</si>
  <si>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</si>
  <si>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</si>
  <si>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</si>
  <si>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</si>
  <si>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</si>
  <si>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</si>
  <si>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</si>
  <si>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</si>
  <si>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</si>
  <si>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</si>
  <si>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</si>
  <si>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</si>
  <si>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</si>
  <si>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</si>
  <si>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</si>
  <si>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</si>
  <si>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</si>
  <si>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</si>
  <si>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</si>
  <si>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</si>
  <si>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</si>
  <si>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</si>
  <si>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</si>
  <si>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</si>
  <si>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</si>
  <si>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</si>
  <si>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</si>
  <si>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</si>
  <si>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</si>
  <si>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</si>
  <si>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</si>
  <si>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</si>
  <si>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</si>
  <si>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</si>
  <si>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</si>
  <si>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</si>
  <si>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</si>
  <si>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</si>
  <si>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</si>
  <si>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</si>
  <si>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</si>
  <si>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</si>
  <si>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</si>
  <si>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</si>
  <si>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</si>
  <si>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</si>
  <si>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</si>
  <si>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</si>
  <si>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</si>
  <si>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</si>
  <si>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</si>
  <si>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</si>
  <si>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</si>
  <si>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</si>
  <si>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</si>
  <si>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</si>
  <si>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</si>
  <si>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</si>
  <si>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</si>
  <si>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</si>
  <si>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</si>
  <si>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</si>
  <si>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</si>
  <si>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</si>
  <si>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</si>
  <si>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</si>
  <si>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</si>
  <si>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</si>
  <si>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</si>
  <si>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</si>
  <si>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</si>
  <si>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</si>
  <si>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</si>
  <si>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</si>
  <si>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</si>
  <si>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</si>
  <si>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</si>
  <si>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</si>
  <si>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</si>
  <si>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</si>
  <si>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</si>
  <si>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</si>
  <si>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</si>
  <si>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</si>
  <si>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</si>
  <si>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</si>
  <si>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</si>
  <si>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</si>
  <si>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</si>
  <si>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</si>
  <si>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</si>
  <si>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</si>
  <si>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</si>
  <si>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</si>
  <si>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</si>
  <si>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</si>
  <si>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</si>
  <si>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</si>
  <si>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</si>
  <si>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</si>
  <si>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</si>
  <si>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</si>
  <si>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</si>
  <si>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</si>
  <si>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</si>
  <si>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</si>
  <si>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</si>
  <si>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</si>
  <si>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</si>
  <si>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</si>
  <si>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</si>
  <si>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</si>
  <si>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</si>
  <si>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</si>
  <si>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</si>
  <si>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</si>
  <si>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</si>
  <si>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</si>
  <si>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</si>
  <si>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</si>
  <si>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</si>
  <si>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</si>
  <si>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</si>
  <si>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</si>
  <si>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</si>
  <si>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</si>
  <si>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</si>
  <si>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</si>
  <si>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</si>
  <si>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</si>
  <si>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</si>
  <si>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</si>
  <si>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</si>
  <si>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</si>
  <si>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</si>
  <si>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</si>
  <si>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</si>
  <si>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</si>
  <si>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</si>
  <si>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</si>
  <si>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</si>
  <si>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</si>
  <si>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</si>
  <si>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</si>
  <si>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</si>
  <si>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</si>
  <si>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</si>
  <si>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</si>
  <si>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</si>
  <si>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</si>
  <si>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</si>
  <si>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</si>
  <si>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</si>
  <si>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</si>
  <si>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</si>
  <si>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</si>
  <si>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</si>
  <si>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</si>
  <si>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</si>
  <si>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</si>
  <si>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</si>
  <si>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</si>
  <si>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</si>
  <si>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</si>
  <si>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</si>
  <si>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</si>
  <si>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</si>
  <si>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</si>
  <si>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</si>
  <si>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</si>
  <si>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</si>
  <si>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</si>
  <si>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</si>
  <si>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</si>
  <si>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</si>
  <si>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</si>
  <si>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</si>
  <si>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</si>
  <si>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</si>
  <si>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</si>
  <si>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</si>
  <si>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</si>
  <si>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</si>
  <si>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</si>
  <si>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</si>
  <si>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</si>
  <si>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</si>
  <si>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</si>
  <si>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</si>
  <si>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</si>
  <si>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</si>
  <si>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</si>
  <si>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</si>
  <si>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</si>
  <si>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</si>
  <si>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</si>
  <si>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</si>
  <si>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</si>
  <si>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</si>
  <si>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</si>
  <si>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</si>
  <si>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</si>
  <si>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</si>
  <si>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</si>
  <si>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</si>
  <si>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</si>
  <si>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</si>
  <si>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</si>
  <si>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</si>
  <si>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</si>
  <si>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</si>
  <si>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</si>
  <si>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</si>
  <si>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</si>
  <si>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</si>
  <si>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</si>
  <si>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</si>
  <si>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</si>
  <si>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</si>
  <si>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</si>
  <si>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</si>
  <si>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</si>
  <si>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</si>
  <si>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</si>
  <si>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</si>
  <si>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</si>
  <si>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</si>
  <si>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</si>
  <si>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</si>
  <si>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</si>
  <si>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</si>
  <si>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</si>
  <si>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</si>
  <si>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</si>
  <si>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</si>
  <si>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</si>
  <si>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</si>
  <si>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</si>
  <si>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</si>
  <si>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</si>
  <si>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</si>
  <si>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</si>
  <si>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</si>
  <si>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</si>
  <si>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</si>
  <si>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</si>
  <si>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</si>
  <si>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</si>
  <si>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</si>
  <si>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</si>
  <si>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</si>
  <si>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</si>
  <si>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</si>
  <si>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</si>
  <si>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</si>
  <si>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</si>
  <si>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</si>
  <si>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</si>
  <si>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</si>
  <si>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</si>
  <si>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</si>
  <si>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</si>
  <si>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</si>
  <si>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</si>
  <si>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</si>
  <si>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</si>
  <si>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</si>
  <si>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</si>
  <si>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</si>
  <si>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</si>
  <si>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</si>
  <si>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</si>
  <si>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</si>
  <si>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</si>
  <si>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</si>
  <si>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</si>
  <si>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</si>
  <si>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</si>
  <si>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</si>
  <si>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</si>
  <si>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</si>
  <si>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</si>
  <si>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</si>
  <si>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</si>
  <si>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</si>
  <si>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</si>
  <si>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</si>
  <si>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</si>
  <si>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</si>
  <si>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</si>
  <si>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</si>
  <si>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</si>
  <si>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</si>
  <si>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</si>
  <si>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</si>
  <si>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</si>
  <si>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</si>
  <si>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</si>
  <si>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</si>
  <si>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</si>
  <si>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</si>
  <si>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</si>
  <si>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</si>
  <si>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</si>
  <si>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</si>
  <si>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</si>
  <si>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</si>
  <si>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</si>
  <si>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</si>
  <si>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</si>
  <si>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</si>
  <si>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</si>
  <si>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</si>
  <si>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</si>
  <si>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</si>
  <si>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</si>
  <si>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</si>
  <si>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</si>
  <si>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</si>
  <si>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</si>
  <si>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</si>
  <si>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</si>
  <si>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</si>
  <si>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</si>
  <si>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</si>
  <si>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</si>
  <si>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</si>
  <si>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</si>
  <si>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</si>
  <si>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</si>
  <si>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</si>
  <si>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</si>
  <si>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</si>
  <si>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</si>
  <si>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</si>
  <si>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</si>
  <si>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</si>
  <si>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</si>
  <si>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</si>
  <si>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</si>
  <si>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</si>
  <si>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</si>
  <si>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</si>
  <si>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</si>
  <si>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</si>
  <si>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</si>
  <si>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</si>
  <si>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</si>
  <si>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</si>
  <si>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</si>
  <si>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</si>
  <si>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</si>
  <si>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</si>
  <si>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</si>
  <si>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</si>
  <si>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</si>
  <si>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</si>
  <si>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</si>
  <si>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</si>
  <si>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</si>
  <si>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</si>
  <si>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</si>
  <si>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</si>
  <si>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</si>
  <si>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</si>
  <si>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</si>
  <si>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</si>
  <si>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</si>
  <si>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</si>
  <si>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</si>
  <si>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</si>
  <si>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</si>
  <si>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</si>
  <si>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</si>
  <si>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</si>
  <si>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</si>
  <si>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</si>
  <si>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</si>
  <si>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</si>
  <si>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</si>
  <si>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</si>
  <si>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</si>
  <si>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</si>
  <si>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</si>
  <si>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</si>
  <si>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</si>
  <si>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</si>
  <si>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</si>
  <si>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</si>
  <si>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</si>
  <si>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</si>
  <si>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</si>
  <si>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</si>
  <si>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</si>
  <si>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</si>
  <si>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</si>
  <si>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</si>
  <si>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</si>
  <si>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</si>
  <si>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</si>
  <si>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</si>
  <si>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</si>
  <si>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</si>
  <si>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</si>
  <si>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</si>
  <si>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</si>
  <si>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</si>
  <si>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</si>
  <si>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</si>
  <si>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</si>
  <si>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</si>
  <si>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</si>
  <si>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</si>
  <si>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</si>
  <si>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</si>
  <si>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</si>
  <si>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</si>
  <si>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</si>
  <si>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</si>
  <si>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</si>
  <si>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</si>
  <si>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</si>
  <si>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</si>
  <si>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</si>
  <si>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</si>
  <si>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</si>
  <si>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</si>
  <si>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</si>
  <si>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</si>
  <si>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</si>
  <si>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</si>
  <si>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</si>
  <si>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</si>
  <si>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</si>
  <si>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</si>
  <si>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</si>
  <si>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</si>
  <si>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</si>
  <si>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</si>
  <si>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</si>
  <si>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</si>
  <si>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</si>
  <si>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</si>
  <si>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</si>
  <si>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</si>
  <si>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</si>
  <si>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</si>
  <si>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</si>
  <si>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</si>
  <si>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</si>
  <si>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</si>
  <si>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</si>
  <si>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</si>
  <si>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</si>
  <si>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</si>
  <si>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</si>
  <si>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</si>
  <si>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</si>
  <si>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</si>
  <si>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</si>
  <si>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</si>
  <si>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</si>
  <si>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</si>
  <si>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</si>
  <si>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</si>
  <si>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</si>
  <si>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</si>
  <si>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</si>
  <si>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</si>
  <si>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</si>
  <si>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</si>
  <si>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</si>
  <si>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</si>
  <si>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</si>
  <si>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</si>
  <si>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</si>
  <si>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</si>
  <si>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</si>
  <si>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</si>
  <si>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</si>
  <si>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</si>
  <si>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</si>
  <si>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</si>
  <si>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</si>
  <si>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</si>
  <si>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</si>
  <si>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</si>
  <si>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</si>
  <si>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</si>
  <si>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</si>
  <si>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</si>
  <si>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</si>
  <si>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</si>
  <si>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</si>
  <si>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</si>
  <si>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</si>
  <si>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</si>
  <si>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</si>
  <si>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</si>
  <si>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</si>
  <si>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</si>
  <si>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</si>
  <si>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</si>
  <si>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</si>
  <si>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</si>
  <si>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</si>
  <si>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</si>
  <si>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</si>
  <si>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</si>
  <si>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</si>
  <si>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</si>
  <si>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</si>
  <si>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</si>
  <si>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</si>
  <si>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</si>
  <si>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</si>
  <si>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</si>
  <si>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</si>
  <si>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</si>
  <si>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</si>
  <si>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</si>
  <si>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</si>
  <si>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</si>
  <si>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</si>
  <si>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</si>
  <si>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</si>
  <si>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</si>
  <si>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</si>
  <si>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</si>
  <si>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</si>
  <si>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</si>
  <si>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</si>
  <si>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</si>
  <si>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</si>
  <si>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</si>
  <si>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</si>
  <si>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</si>
  <si>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</si>
  <si>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</si>
  <si>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</si>
  <si>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</si>
  <si>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</si>
  <si>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</si>
  <si>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</si>
  <si>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</si>
  <si>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</si>
  <si>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</si>
  <si>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</si>
  <si>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</si>
  <si>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</si>
  <si>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</si>
  <si>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</si>
  <si>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</si>
  <si>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</si>
  <si>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</si>
  <si>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</si>
  <si>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</si>
  <si>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</si>
  <si>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</si>
  <si>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</si>
  <si>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</si>
  <si>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</si>
  <si>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</si>
  <si>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</si>
  <si>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</si>
  <si>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</si>
  <si>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</si>
  <si>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</si>
  <si>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</si>
  <si>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</si>
  <si>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</si>
  <si>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</si>
  <si>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</si>
  <si>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</si>
  <si>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</si>
  <si>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</si>
  <si>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</si>
  <si>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</si>
  <si>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</si>
  <si>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</si>
  <si>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</si>
  <si>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</si>
  <si>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</si>
  <si>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</si>
  <si>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</si>
  <si>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</si>
  <si>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</si>
  <si>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</si>
  <si>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</si>
  <si>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</si>
  <si>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</si>
  <si>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</si>
  <si>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</si>
  <si>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</si>
  <si>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</si>
  <si>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</si>
  <si>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</si>
  <si>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</si>
  <si>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</si>
  <si>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</si>
  <si>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</si>
  <si>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</si>
  <si>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</si>
  <si>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</si>
  <si>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</si>
  <si>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</si>
  <si>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</si>
  <si>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</si>
  <si>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</si>
  <si>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</si>
  <si>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</si>
  <si>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</si>
  <si>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</si>
  <si>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</si>
  <si>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</si>
  <si>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</si>
  <si>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</si>
  <si>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</si>
  <si>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</si>
  <si>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</si>
  <si>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</si>
  <si>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</si>
  <si>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</si>
  <si>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</si>
  <si>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</si>
  <si>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</si>
  <si>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</si>
  <si>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</si>
  <si>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</si>
  <si>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</si>
  <si>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</si>
  <si>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</si>
  <si>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</si>
  <si>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</si>
  <si>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</si>
  <si>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</si>
  <si>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</si>
  <si>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</si>
  <si>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</si>
  <si>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</si>
  <si>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</si>
  <si>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</si>
  <si>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</si>
  <si>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</si>
  <si>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</si>
  <si>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</si>
  <si>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</si>
  <si>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</si>
  <si>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</si>
  <si>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</si>
  <si>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</si>
  <si>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</si>
  <si>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</si>
  <si>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</si>
  <si>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</si>
  <si>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</si>
  <si>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</si>
  <si>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</si>
  <si>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</si>
  <si>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</si>
  <si>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</si>
  <si>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</si>
  <si>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</si>
  <si>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</si>
  <si>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</si>
  <si>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</si>
  <si>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</si>
  <si>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</si>
  <si>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</si>
  <si>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</si>
  <si>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</si>
  <si>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</si>
  <si>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</si>
  <si>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</si>
  <si>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</si>
  <si>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</si>
  <si>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</si>
  <si>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</si>
  <si>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</si>
  <si>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</si>
  <si>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</si>
  <si>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</si>
  <si>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</si>
  <si>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</si>
  <si>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</si>
  <si>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</si>
  <si>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</si>
  <si>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</si>
  <si>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</si>
  <si>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</si>
  <si>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</si>
  <si>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</si>
  <si>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</si>
  <si>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</si>
  <si>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</si>
  <si>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</si>
  <si>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</si>
  <si>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</si>
  <si>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</si>
  <si>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</si>
  <si>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</si>
  <si>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</si>
  <si>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</si>
  <si>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</si>
  <si>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</si>
  <si>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</si>
  <si>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</si>
  <si>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</si>
  <si>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</si>
  <si>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</si>
  <si>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</si>
  <si>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</si>
  <si>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</si>
  <si>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</si>
  <si>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</si>
  <si>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</si>
  <si>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</si>
  <si>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</si>
  <si>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</si>
  <si>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</si>
  <si>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</si>
  <si>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</si>
  <si>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</si>
  <si>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</si>
  <si>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</si>
  <si>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</si>
  <si>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</si>
  <si>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</si>
  <si>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</si>
  <si>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</si>
  <si>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</si>
  <si>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</si>
  <si>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</si>
  <si>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</si>
  <si>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</si>
  <si>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</si>
  <si>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</si>
  <si>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</si>
  <si>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</si>
  <si>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</si>
  <si>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</si>
  <si>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</si>
  <si>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</si>
  <si>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</si>
  <si>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</si>
  <si>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</si>
  <si>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</si>
  <si>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</si>
  <si>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</si>
  <si>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</si>
  <si>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</si>
  <si>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</si>
  <si>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</si>
  <si>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</si>
  <si>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</si>
  <si>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</si>
  <si>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</si>
  <si>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</si>
  <si>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</si>
  <si>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</si>
  <si>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</si>
  <si>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</si>
  <si>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</si>
  <si>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</si>
  <si>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</si>
  <si>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</si>
  <si>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</si>
  <si>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</si>
  <si>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</si>
  <si>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</si>
  <si>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</si>
  <si>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</si>
  <si>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</si>
  <si>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</si>
  <si>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</si>
  <si>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</si>
  <si>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</si>
  <si>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</si>
  <si>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</si>
  <si>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</si>
  <si>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</si>
  <si>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</si>
  <si>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</si>
  <si>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</si>
  <si>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</si>
  <si>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</si>
  <si>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</si>
  <si>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</si>
  <si>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</si>
  <si>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</si>
  <si>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</si>
  <si>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</si>
  <si>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</si>
  <si>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</si>
  <si>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</si>
  <si>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</si>
  <si>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</si>
  <si>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</si>
  <si>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</si>
  <si>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</si>
  <si>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</si>
  <si>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</si>
  <si>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</si>
  <si>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</si>
  <si>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</si>
  <si>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</si>
  <si>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</si>
  <si>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</si>
  <si>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</si>
  <si>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</si>
  <si>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</si>
  <si>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</si>
  <si>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</si>
  <si>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</si>
  <si>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</si>
  <si>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</si>
  <si>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</si>
  <si>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</si>
  <si>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</si>
  <si>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</si>
  <si>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</si>
  <si>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</si>
  <si>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</si>
  <si>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</si>
  <si>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</si>
  <si>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</si>
  <si>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</si>
  <si>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</si>
  <si>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</si>
  <si>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</si>
  <si>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</si>
  <si>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</si>
  <si>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</si>
  <si>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</si>
  <si>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</si>
  <si>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</si>
  <si>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</si>
  <si>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</si>
  <si>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</si>
  <si>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</si>
  <si>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</si>
  <si>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</si>
  <si>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</si>
  <si>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</si>
  <si>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</si>
  <si>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</si>
  <si>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</si>
  <si>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</si>
  <si>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</si>
  <si>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</si>
  <si>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</si>
  <si>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</si>
  <si>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</si>
  <si>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</si>
  <si>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</si>
  <si>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</si>
  <si>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</si>
  <si>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</si>
  <si>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</si>
  <si>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</si>
  <si>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</si>
  <si>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</si>
  <si>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</si>
  <si>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</si>
  <si>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</si>
  <si>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</si>
  <si>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</si>
  <si>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</si>
  <si>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</si>
  <si>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</si>
  <si>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</si>
  <si>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</si>
  <si>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</si>
  <si>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</si>
  <si>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</si>
  <si>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</si>
  <si>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</si>
  <si>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</si>
  <si>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</si>
  <si>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</si>
  <si>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</si>
  <si>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</si>
  <si>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</si>
  <si>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</si>
  <si>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</si>
  <si>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</si>
  <si>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</si>
  <si>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</si>
  <si>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</si>
  <si>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</si>
  <si>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</si>
  <si>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</si>
  <si>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</si>
  <si>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</si>
  <si>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</si>
  <si>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</si>
  <si>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</si>
  <si>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</si>
  <si>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</si>
  <si>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</si>
  <si>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</si>
  <si>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</si>
  <si>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</si>
  <si>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</si>
  <si>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</si>
  <si>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</si>
  <si>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</si>
  <si>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</si>
  <si>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</si>
  <si>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</si>
  <si>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</si>
  <si>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</si>
  <si>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</si>
  <si>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</si>
  <si>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</si>
  <si>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</si>
  <si>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</si>
  <si>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</si>
  <si>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</si>
  <si>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</si>
  <si>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</si>
  <si>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</si>
  <si>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</si>
  <si>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</si>
  <si>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</si>
  <si>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</si>
  <si>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</si>
  <si>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</si>
  <si>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</si>
  <si>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</si>
  <si>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</si>
  <si>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</si>
  <si>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</si>
  <si>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</si>
  <si>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</si>
  <si>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</si>
  <si>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</si>
  <si>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</si>
  <si>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</si>
  <si>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</si>
  <si>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</si>
  <si>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</si>
  <si>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</si>
  <si>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</si>
  <si>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</si>
  <si>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</si>
  <si>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</si>
  <si>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</si>
  <si>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</si>
  <si>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</si>
  <si>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</si>
  <si>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</si>
  <si>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</si>
  <si>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</si>
  <si>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</si>
  <si>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</si>
  <si>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</si>
  <si>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</si>
  <si>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</si>
  <si>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</si>
  <si>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</si>
  <si>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</si>
  <si>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</si>
  <si>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</si>
  <si>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</si>
  <si>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</si>
  <si>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</si>
  <si>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</si>
  <si>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</si>
  <si>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</si>
  <si>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</si>
  <si>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</si>
  <si>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</si>
  <si>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</si>
  <si>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</si>
  <si>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</si>
  <si>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</si>
  <si>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</si>
  <si>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</si>
  <si>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</si>
  <si>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</si>
  <si>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</si>
  <si>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</si>
  <si>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</si>
  <si>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</si>
  <si>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</si>
  <si>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</si>
  <si>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</si>
  <si>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</si>
  <si>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</si>
  <si>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</si>
  <si>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</si>
  <si>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</si>
  <si>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</si>
  <si>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</si>
  <si>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</si>
  <si>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</si>
  <si>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</si>
  <si>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</si>
  <si>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</si>
  <si>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</si>
  <si>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</si>
  <si>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</si>
  <si>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</si>
  <si>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</si>
  <si>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</si>
  <si>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</si>
  <si>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</si>
  <si>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</si>
  <si>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</si>
  <si>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</si>
  <si>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</si>
  <si>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</si>
  <si>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</si>
  <si>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</si>
  <si>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</si>
  <si>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</si>
  <si>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</si>
  <si>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</si>
  <si>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</si>
  <si>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</si>
  <si>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</si>
  <si>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</si>
  <si>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</si>
  <si>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</si>
  <si>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</si>
  <si>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</si>
  <si>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</si>
  <si>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</si>
  <si>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</si>
  <si>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</si>
  <si>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</si>
  <si>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</si>
  <si>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</si>
  <si>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</si>
  <si>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</si>
  <si>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</si>
  <si>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</si>
  <si>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</si>
  <si>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</si>
  <si>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</si>
  <si>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</si>
  <si>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</si>
  <si>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</si>
  <si>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</si>
  <si>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</si>
  <si>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</si>
  <si>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</si>
  <si>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</si>
  <si>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</si>
  <si>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</si>
  <si>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</si>
  <si>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</si>
  <si>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</si>
  <si>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</si>
  <si>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</si>
  <si>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</si>
  <si>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</si>
  <si>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</si>
  <si>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</si>
  <si>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</si>
  <si>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</si>
  <si>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</si>
  <si>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</si>
  <si>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</si>
  <si>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</si>
  <si>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</si>
  <si>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</si>
  <si>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</si>
  <si>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</si>
  <si>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</si>
  <si>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</si>
  <si>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</si>
  <si>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</si>
  <si>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</si>
  <si>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</si>
  <si>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</si>
  <si>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</si>
  <si>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</si>
  <si>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</si>
  <si>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</si>
  <si>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</si>
  <si>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</si>
  <si>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</si>
  <si>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</si>
  <si>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</si>
  <si>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</si>
  <si>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</si>
  <si>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</si>
  <si>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</si>
  <si>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</si>
  <si>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</si>
  <si>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</si>
  <si>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</si>
  <si>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</si>
  <si>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</si>
  <si>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</si>
  <si>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</si>
  <si>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</si>
  <si>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</si>
  <si>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</si>
  <si>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</si>
  <si>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</si>
  <si>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</si>
  <si>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</si>
  <si>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</si>
  <si>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</si>
  <si>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</si>
  <si>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</si>
  <si>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</si>
  <si>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</si>
  <si>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</si>
  <si>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</si>
  <si>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</si>
  <si>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</si>
  <si>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</si>
  <si>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</si>
  <si>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</si>
  <si>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</si>
  <si>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</si>
  <si>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</si>
  <si>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</si>
  <si>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</si>
  <si>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</si>
  <si>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</si>
  <si>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</si>
  <si>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</si>
  <si>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</si>
  <si>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</si>
  <si>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</si>
  <si>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</si>
  <si>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</si>
  <si>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</si>
  <si>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</si>
  <si>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</si>
  <si>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</si>
  <si>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</si>
  <si>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</si>
  <si>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</si>
  <si>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</si>
  <si>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</si>
  <si>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</si>
  <si>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</si>
  <si>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</si>
  <si>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</si>
  <si>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</si>
  <si>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</si>
  <si>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</si>
  <si>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</si>
  <si>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</si>
  <si>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</si>
  <si>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</si>
  <si>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</si>
  <si>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</si>
  <si>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</si>
  <si>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</si>
  <si>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</si>
  <si>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</si>
  <si>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</si>
  <si>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</si>
  <si>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</si>
  <si>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</si>
  <si>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</si>
  <si>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</si>
  <si>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</si>
  <si>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</si>
  <si>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</si>
  <si>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</si>
  <si>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</si>
  <si>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</si>
  <si>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</si>
  <si>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</si>
  <si>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</si>
  <si>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</si>
  <si>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</si>
  <si>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</si>
  <si>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</si>
  <si>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</si>
  <si>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</si>
  <si>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</si>
  <si>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</si>
  <si>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</si>
  <si>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</si>
  <si>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</si>
  <si>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</si>
  <si>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</si>
  <si>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</si>
  <si>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</si>
  <si>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</si>
  <si>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</si>
  <si>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</si>
  <si>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</si>
  <si>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</si>
  <si>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</si>
  <si>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</si>
  <si>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</si>
  <si>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</si>
  <si>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</si>
  <si>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</si>
  <si>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</si>
  <si>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</si>
  <si>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</si>
  <si>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</si>
  <si>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</si>
  <si>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</si>
  <si>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</si>
  <si>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</si>
  <si>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</si>
  <si>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</si>
  <si>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</si>
  <si>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</si>
  <si>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</si>
  <si>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</si>
  <si>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</si>
  <si>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</si>
  <si>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</si>
  <si>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</si>
  <si>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</si>
  <si>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</si>
  <si>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</si>
  <si>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</si>
  <si>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</si>
  <si>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</si>
  <si>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</si>
  <si>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</si>
  <si>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</si>
  <si>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</si>
  <si>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</si>
  <si>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</si>
  <si>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</si>
  <si>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</si>
  <si>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</si>
  <si>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</si>
  <si>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</si>
  <si>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</si>
  <si>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</si>
  <si>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</si>
  <si>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</si>
  <si>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</si>
  <si>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</si>
  <si>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</si>
  <si>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</si>
  <si>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</si>
  <si>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</si>
  <si>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</si>
  <si>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</si>
  <si>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</si>
  <si>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</si>
  <si>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</si>
  <si>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</si>
  <si>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</si>
  <si>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</si>
  <si>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</si>
  <si>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</si>
  <si>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</si>
  <si>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</si>
  <si>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</si>
  <si>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</si>
  <si>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</si>
  <si>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</si>
  <si>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</si>
  <si>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</si>
  <si>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</si>
  <si>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</si>
  <si>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</si>
  <si>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</si>
  <si>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</si>
  <si>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</si>
  <si>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</si>
  <si>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</si>
  <si>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</si>
  <si>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</si>
  <si>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</si>
  <si>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</si>
  <si>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</si>
  <si>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</si>
  <si>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</si>
  <si>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</si>
  <si>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</si>
  <si>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</si>
  <si>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</si>
  <si>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</si>
  <si>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</si>
  <si>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</si>
  <si>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</si>
  <si>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</si>
  <si>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</si>
  <si>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</si>
  <si>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</si>
  <si>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</si>
  <si>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</si>
  <si>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</si>
  <si>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</si>
  <si>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</si>
  <si>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</si>
  <si>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</si>
  <si>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</si>
  <si>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</si>
  <si>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</si>
  <si>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</si>
  <si>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</si>
  <si>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</si>
  <si>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</si>
  <si>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</si>
  <si>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</si>
  <si>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</si>
  <si>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</si>
  <si>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</si>
  <si>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</si>
  <si>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</si>
  <si>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</si>
  <si>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</si>
  <si>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</si>
  <si>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</si>
  <si>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</si>
  <si>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</si>
  <si>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</si>
  <si>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</si>
  <si>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</si>
  <si>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</si>
  <si>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</si>
  <si>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</si>
  <si>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</si>
  <si>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</si>
  <si>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</si>
  <si>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</si>
  <si>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</si>
  <si>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</si>
  <si>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</si>
  <si>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</si>
  <si>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</si>
  <si>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</si>
  <si>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</si>
  <si>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</si>
  <si>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</si>
  <si>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</si>
  <si>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</si>
  <si>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</si>
  <si>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</si>
  <si>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</si>
  <si>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</si>
  <si>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</si>
  <si>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</si>
  <si>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</si>
  <si>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</si>
  <si>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</si>
  <si>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</si>
  <si>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</si>
  <si>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</si>
  <si>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</si>
  <si>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</si>
  <si>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</si>
  <si>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</si>
  <si>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</si>
  <si>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</si>
  <si>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</si>
  <si>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</si>
  <si>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</si>
  <si>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</si>
  <si>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</si>
  <si>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</si>
  <si>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</si>
  <si>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</si>
  <si>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</si>
  <si>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</si>
  <si>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</si>
  <si>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</si>
  <si>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</si>
  <si>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</si>
  <si>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</si>
  <si>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</si>
  <si>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</si>
  <si>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</si>
  <si>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</si>
  <si>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</si>
  <si>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</si>
  <si>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</si>
  <si>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</si>
  <si>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</si>
  <si>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</si>
  <si>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</si>
  <si>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</si>
  <si>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</si>
  <si>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</si>
  <si>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</si>
  <si>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</si>
  <si>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</si>
  <si>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</si>
  <si>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</si>
  <si>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</si>
  <si>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</si>
  <si>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</si>
  <si>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</si>
  <si>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</si>
  <si>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</si>
  <si>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</si>
  <si>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</si>
  <si>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</si>
  <si>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</si>
  <si>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</si>
  <si>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</si>
  <si>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</si>
  <si>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</si>
  <si>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</si>
  <si>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</si>
  <si>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</si>
  <si>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</si>
  <si>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</si>
  <si>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</si>
  <si>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</si>
  <si>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</si>
  <si>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</si>
  <si>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</si>
  <si>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</si>
  <si>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</si>
  <si>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</si>
  <si>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</si>
  <si>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</si>
  <si>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</si>
  <si>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</si>
  <si>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</si>
  <si>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</si>
  <si>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</si>
  <si>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</si>
  <si>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</si>
  <si>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</si>
  <si>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</si>
  <si>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</si>
  <si>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</si>
  <si>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</si>
  <si>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</si>
  <si>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</si>
  <si>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</si>
  <si>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</si>
  <si>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</si>
  <si>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</si>
  <si>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</si>
  <si>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</si>
  <si>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</si>
  <si>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</si>
  <si>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</si>
  <si>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</si>
  <si>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</si>
  <si>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</si>
  <si>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</si>
  <si>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</si>
  <si>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</si>
  <si>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</si>
  <si>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</si>
  <si>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</si>
  <si>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</si>
  <si>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</si>
  <si>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</si>
  <si>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</si>
  <si>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</si>
  <si>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</si>
  <si>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</si>
  <si>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</si>
  <si>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</si>
  <si>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</si>
  <si>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</si>
  <si>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</si>
  <si>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</si>
  <si>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</si>
  <si>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</si>
  <si>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</si>
  <si>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</si>
  <si>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</si>
  <si>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</si>
  <si>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</si>
  <si>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</si>
  <si>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</si>
  <si>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</si>
  <si>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</si>
  <si>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</si>
  <si>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</si>
  <si>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</si>
  <si>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</si>
  <si>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</si>
  <si>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</si>
  <si>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</si>
  <si>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</si>
  <si>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</si>
  <si>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</si>
  <si>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</si>
  <si>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</si>
  <si>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</si>
  <si>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</si>
  <si>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</si>
  <si>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</si>
  <si>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</si>
  <si>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</si>
  <si>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</si>
  <si>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</si>
  <si>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</si>
  <si>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</si>
  <si>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</si>
  <si>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</si>
  <si>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</si>
  <si>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</si>
  <si>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</si>
  <si>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</si>
  <si>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</si>
  <si>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</si>
  <si>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</si>
  <si>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</si>
  <si>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</si>
  <si>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</si>
  <si>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</si>
  <si>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</si>
  <si>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</si>
  <si>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</si>
  <si>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</si>
  <si>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</si>
  <si>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</si>
  <si>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</si>
  <si>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</si>
  <si>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</si>
  <si>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</si>
  <si>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</si>
  <si>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</si>
  <si>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</si>
  <si>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</si>
  <si>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</si>
  <si>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</si>
  <si>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</si>
  <si>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</si>
  <si>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</si>
  <si>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</si>
  <si>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</si>
  <si>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</si>
  <si>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</si>
  <si>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</si>
  <si>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</si>
  <si>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</si>
  <si>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</si>
  <si>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</si>
  <si>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</si>
  <si>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</si>
  <si>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</si>
  <si>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</si>
  <si>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</si>
  <si>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</si>
  <si>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</si>
  <si>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</si>
  <si>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</si>
  <si>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</si>
  <si>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</si>
  <si>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</si>
  <si>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</si>
  <si>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</si>
  <si>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</si>
  <si>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</si>
  <si>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</si>
  <si>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</si>
  <si>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</si>
  <si>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</si>
  <si>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</si>
  <si>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</si>
  <si>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</si>
  <si>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</si>
  <si>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</si>
  <si>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</si>
  <si>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</si>
  <si>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</si>
  <si>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</si>
  <si>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</si>
  <si>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</si>
  <si>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</si>
  <si>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</si>
  <si>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</si>
  <si>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</si>
  <si>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</si>
  <si>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</si>
  <si>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</si>
  <si>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</si>
  <si>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</si>
  <si>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</si>
  <si>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</si>
  <si>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</si>
  <si>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</si>
  <si>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</si>
  <si>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</si>
  <si>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</si>
  <si>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</si>
  <si>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</si>
  <si>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</si>
  <si>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</si>
  <si>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</si>
  <si>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</si>
  <si>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</si>
  <si>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</si>
  <si>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</si>
  <si>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</si>
  <si>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</si>
  <si>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</si>
  <si>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</si>
  <si>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</si>
  <si>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</si>
  <si>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</si>
  <si>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</si>
  <si>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</si>
  <si>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</si>
  <si>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</si>
  <si>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</si>
  <si>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</si>
  <si>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</si>
  <si>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</si>
  <si>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</si>
  <si>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</si>
  <si>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</si>
  <si>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</si>
  <si>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</si>
  <si>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</si>
  <si>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</si>
  <si>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</si>
  <si>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</si>
  <si>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</si>
  <si>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</si>
  <si>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</si>
  <si>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</si>
  <si>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</si>
  <si>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</si>
  <si>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</si>
  <si>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</si>
  <si>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</si>
  <si>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</si>
  <si>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</si>
  <si>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</si>
  <si>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</si>
  <si>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</si>
  <si>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</si>
  <si>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</si>
  <si>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</si>
  <si>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</si>
  <si>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</si>
  <si>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</si>
  <si>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</si>
  <si>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</si>
  <si>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</si>
  <si>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</si>
  <si>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</si>
  <si>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</si>
  <si>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</si>
  <si>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</si>
  <si>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</si>
  <si>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</si>
  <si>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</si>
  <si>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</si>
  <si>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</si>
  <si>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</si>
  <si>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</si>
  <si>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</si>
  <si>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</si>
  <si>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</si>
  <si>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</si>
  <si>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</si>
  <si>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</si>
  <si>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</si>
  <si>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</si>
  <si>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</si>
  <si>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</si>
  <si>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</si>
  <si>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</si>
  <si>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</si>
  <si>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</si>
  <si>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</si>
  <si>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</si>
  <si>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</si>
  <si>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</si>
  <si>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</si>
  <si>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</si>
  <si>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</si>
  <si>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</si>
  <si>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</si>
  <si>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</si>
  <si>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</si>
  <si>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</si>
  <si>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</si>
  <si>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</si>
  <si>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</si>
  <si>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</si>
  <si>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</si>
  <si>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</si>
  <si>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</si>
  <si>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</si>
  <si>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</si>
  <si>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</si>
  <si>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</si>
  <si>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</si>
  <si>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</si>
  <si>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</si>
  <si>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</si>
  <si>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</si>
  <si>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</si>
  <si>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</si>
  <si>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</si>
  <si>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</si>
  <si>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</si>
  <si>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</si>
  <si>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</si>
  <si>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</si>
  <si>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</si>
  <si>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</si>
  <si>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</si>
  <si>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</si>
  <si>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</si>
  <si>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</si>
  <si>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</si>
  <si>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</si>
  <si>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</si>
  <si>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</si>
  <si>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</si>
  <si>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</si>
  <si>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</si>
  <si>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</si>
  <si>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</si>
  <si>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</si>
  <si>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</si>
  <si>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</si>
  <si>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</si>
  <si>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</si>
  <si>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</si>
  <si>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</si>
  <si>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</si>
  <si>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</si>
  <si>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</si>
  <si>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</si>
  <si>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</si>
  <si>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</si>
  <si>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</si>
  <si>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</si>
  <si>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</si>
  <si>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</si>
  <si>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</si>
  <si>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</si>
  <si>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</si>
  <si>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</si>
  <si>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</si>
  <si>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</si>
  <si>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</si>
  <si>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</si>
  <si>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</si>
  <si>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</si>
  <si>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</si>
  <si>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</si>
  <si>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</si>
  <si>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</si>
  <si>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</si>
  <si>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</si>
  <si>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</si>
  <si>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</si>
  <si>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</si>
  <si>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</si>
  <si>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</si>
  <si>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</si>
  <si>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</si>
  <si>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</si>
  <si>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</si>
  <si>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</si>
  <si>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</si>
  <si>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</si>
  <si>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</si>
  <si>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</si>
  <si>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</si>
  <si>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</si>
  <si>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</si>
  <si>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</si>
  <si>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</si>
  <si>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</si>
  <si>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</si>
  <si>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</si>
  <si>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</si>
  <si>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</si>
  <si>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</si>
  <si>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</si>
  <si>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</si>
  <si>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</si>
  <si>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</si>
  <si>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</si>
  <si>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</si>
  <si>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</si>
  <si>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</si>
  <si>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</si>
  <si>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</si>
  <si>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</si>
  <si>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</si>
  <si>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</si>
  <si>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</si>
  <si>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</si>
  <si>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</si>
  <si>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</si>
  <si>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</si>
  <si>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</si>
  <si>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</si>
  <si>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</si>
  <si>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</si>
  <si>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</si>
  <si>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</si>
  <si>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</si>
  <si>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</si>
  <si>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</si>
  <si>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</si>
  <si>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</si>
  <si>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</si>
  <si>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</si>
  <si>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</si>
  <si>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</si>
  <si>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</si>
  <si>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</si>
  <si>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</si>
  <si>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</si>
  <si>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</si>
  <si>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</si>
  <si>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</si>
  <si>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</si>
  <si>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</si>
  <si>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</si>
  <si>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</si>
  <si>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</si>
  <si>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</si>
  <si>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</si>
  <si>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</si>
  <si>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</si>
  <si>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</si>
  <si>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</si>
  <si>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</si>
  <si>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</si>
  <si>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</si>
  <si>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</si>
  <si>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</si>
  <si>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</si>
  <si>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</si>
  <si>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</si>
  <si>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</si>
  <si>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</si>
  <si>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</si>
  <si>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</si>
  <si>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</si>
  <si>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</si>
  <si>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</si>
  <si>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</si>
  <si>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</si>
  <si>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</si>
  <si>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</si>
  <si>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</si>
  <si>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</si>
  <si>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</si>
  <si>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</si>
  <si>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</si>
  <si>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</si>
  <si>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</si>
  <si>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</si>
  <si>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</si>
  <si>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</si>
  <si>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</si>
  <si>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</si>
  <si>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</si>
  <si>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</si>
  <si>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</si>
  <si>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</si>
  <si>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</si>
  <si>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</si>
  <si>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</si>
  <si>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</si>
  <si>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</si>
  <si>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</si>
  <si>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</si>
  <si>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</si>
  <si>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</si>
  <si>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</si>
  <si>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</si>
  <si>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</si>
  <si>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</si>
  <si>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</si>
  <si>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</si>
  <si>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</si>
  <si>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</si>
  <si>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</si>
  <si>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</si>
  <si>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</si>
  <si>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</si>
  <si>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</si>
  <si>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</si>
  <si>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</si>
  <si>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</si>
  <si>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</si>
  <si>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</si>
  <si>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</si>
  <si>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</si>
  <si>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</si>
  <si>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</si>
  <si>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</si>
  <si>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</si>
  <si>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</si>
  <si>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</si>
  <si>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</si>
  <si>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</si>
  <si>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</si>
  <si>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</si>
  <si>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</si>
  <si>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</si>
  <si>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</si>
  <si>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</si>
  <si>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</si>
  <si>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</si>
  <si>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</si>
  <si>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</si>
  <si>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</si>
  <si>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</si>
  <si>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</si>
  <si>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</si>
  <si>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</si>
  <si>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</si>
  <si>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</si>
  <si>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</si>
  <si>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</si>
  <si>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</si>
  <si>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</si>
  <si>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</si>
  <si>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</si>
  <si>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</si>
  <si>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</si>
  <si>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</si>
  <si>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</si>
  <si>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</si>
  <si>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</si>
  <si>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</si>
  <si>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</si>
  <si>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</si>
  <si>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</si>
  <si>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</si>
  <si>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</si>
  <si>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</si>
  <si>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</si>
  <si>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</si>
  <si>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</si>
  <si>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</si>
  <si>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</si>
  <si>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</si>
  <si>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</si>
  <si>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</si>
  <si>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</si>
  <si>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</si>
  <si>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</si>
  <si>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</si>
  <si>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</si>
  <si>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</si>
  <si>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</si>
  <si>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</si>
  <si>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</si>
  <si>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</si>
  <si>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</si>
  <si>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</si>
  <si>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</si>
  <si>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</si>
  <si>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</si>
  <si>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</si>
  <si>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</si>
  <si>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</si>
  <si>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</si>
  <si>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</si>
  <si>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</si>
  <si>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</si>
  <si>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</si>
  <si>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</si>
  <si>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</si>
  <si>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</si>
  <si>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</si>
  <si>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</si>
  <si>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</si>
  <si>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</si>
  <si>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</si>
  <si>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</si>
  <si>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</si>
  <si>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</si>
  <si>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</si>
  <si>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</si>
  <si>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</si>
  <si>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</si>
  <si>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</si>
  <si>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</si>
  <si>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</si>
  <si>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</si>
  <si>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</si>
  <si>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</si>
  <si>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</si>
  <si>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</si>
  <si>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</si>
  <si>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</si>
  <si>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</si>
  <si>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</si>
  <si>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</si>
  <si>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</si>
  <si>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</si>
  <si>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</si>
  <si>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</si>
  <si>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</si>
  <si>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</si>
  <si>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</si>
  <si>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</si>
  <si>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</si>
  <si>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</si>
  <si>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</si>
  <si>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</si>
  <si>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</si>
  <si>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</si>
  <si>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</si>
  <si>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</si>
  <si>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</si>
  <si>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</si>
  <si>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</si>
  <si>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</si>
  <si>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</si>
  <si>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</si>
  <si>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</si>
  <si>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</si>
  <si>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</si>
  <si>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</si>
  <si>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</si>
  <si>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</si>
  <si>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</si>
  <si>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</si>
  <si>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</si>
  <si>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</si>
  <si>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</si>
  <si>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</si>
  <si>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</si>
  <si>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</si>
  <si>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</si>
  <si>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</si>
  <si>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</si>
  <si>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</si>
  <si>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</si>
  <si>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</si>
  <si>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</si>
  <si>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</si>
  <si>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</si>
  <si>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</si>
  <si>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</si>
  <si>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</si>
  <si>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</si>
  <si>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</si>
  <si>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</si>
  <si>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</si>
  <si>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</si>
  <si>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</si>
  <si>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</si>
  <si>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</si>
  <si>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</si>
  <si>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</si>
  <si>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</si>
  <si>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</si>
  <si>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</si>
  <si>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</si>
  <si>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</si>
  <si>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</si>
  <si>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</si>
  <si>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</si>
  <si>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</si>
  <si>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</si>
  <si>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</si>
  <si>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</si>
  <si>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</si>
  <si>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</si>
  <si>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</si>
  <si>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</si>
  <si>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</si>
  <si>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</si>
  <si>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</si>
  <si>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</si>
  <si>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</si>
  <si>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</si>
  <si>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</si>
  <si>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</si>
  <si>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</si>
  <si>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</si>
  <si>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</si>
  <si>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</si>
  <si>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</si>
  <si>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</si>
  <si>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</si>
  <si>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</si>
  <si>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</si>
  <si>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</si>
  <si>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</si>
  <si>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</si>
  <si>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</si>
  <si>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</si>
  <si>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</si>
  <si>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</si>
  <si>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</si>
  <si>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</si>
  <si>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</si>
  <si>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</si>
  <si>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</si>
  <si>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</si>
  <si>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</si>
  <si>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</si>
  <si>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</si>
  <si>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</si>
  <si>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</si>
  <si>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</si>
  <si>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</si>
  <si>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</si>
  <si>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</si>
  <si>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</si>
  <si>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</si>
  <si>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</si>
  <si>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</si>
  <si>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</si>
  <si>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</si>
  <si>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</si>
  <si>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ŽRNOVNICA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</si>
</sst>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1326903.95</v>
      </c>
      <c r="D2" s="6">
        <f>'PR-RAS'!E6</f>
        <v>1657173.6</v>
      </c>
      <c r="E2" s="6">
        <v>0</v>
      </c>
      <c r="F2" s="6">
        <v>0</v>
      </c>
      <c r="G2" s="7">
        <f t="shared" ref="G2:G264" si="0">(B2/1000)*(C2*1+D2*2)</f>
        <v>4641.2511500000001</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1155185.47</v>
      </c>
      <c r="D46" s="1">
        <f>'PR-RAS'!E50</f>
        <v>1438938.36</v>
      </c>
      <c r="E46" s="1">
        <v>0</v>
      </c>
      <c r="F46" s="1">
        <v>0</v>
      </c>
      <c r="G46" s="2">
        <f t="shared" si="0"/>
        <v>181487.79855000001</v>
      </c>
      <c r="H46" s="2">
        <f t="shared" si="1"/>
        <v>0.83000000007450581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260</v>
      </c>
      <c r="D58" s="1">
        <f>'PR-RAS'!E62</f>
        <v>260</v>
      </c>
      <c r="E58" s="1">
        <v>0</v>
      </c>
      <c r="F58" s="1">
        <v>0</v>
      </c>
      <c r="G58" s="2">
        <f t="shared" si="0"/>
        <v>44.46</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260</v>
      </c>
      <c r="D59" s="1">
        <f>'PR-RAS'!E63</f>
        <v>260</v>
      </c>
      <c r="E59" s="1">
        <v>0</v>
      </c>
      <c r="F59" s="1">
        <v>0</v>
      </c>
      <c r="G59" s="2">
        <f t="shared" si="0"/>
        <v>45.24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1154925.47</v>
      </c>
      <c r="D64" s="1">
        <f>'PR-RAS'!E68</f>
        <v>1433733.36</v>
      </c>
      <c r="E64" s="1">
        <v>0</v>
      </c>
      <c r="F64" s="1">
        <v>0</v>
      </c>
      <c r="G64" s="2">
        <f t="shared" si="0"/>
        <v>253410.70797000002</v>
      </c>
      <c r="H64" s="2">
        <f t="shared" si="1"/>
        <v>0.83000000007450581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1133928.1499999999</v>
      </c>
      <c r="D65" s="1">
        <f>'PR-RAS'!E69</f>
        <v>1410824.83</v>
      </c>
      <c r="E65" s="1">
        <v>0</v>
      </c>
      <c r="F65" s="1">
        <v>0</v>
      </c>
      <c r="G65" s="2">
        <f t="shared" si="0"/>
        <v>253156.97984000001</v>
      </c>
      <c r="H65" s="2">
        <f t="shared" si="1"/>
        <v>0.31999999983236194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20997.32</v>
      </c>
      <c r="D66" s="1">
        <f>'PR-RAS'!E70</f>
        <v>22908.53</v>
      </c>
      <c r="E66" s="1">
        <v>0</v>
      </c>
      <c r="F66" s="1">
        <v>0</v>
      </c>
      <c r="G66" s="2">
        <f t="shared" si="0"/>
        <v>4342.9347000000007</v>
      </c>
      <c r="H66" s="2">
        <f t="shared" si="1"/>
        <v>0.79000000000087311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4945</v>
      </c>
      <c r="E70" s="1">
        <v>0</v>
      </c>
      <c r="F70" s="1">
        <v>0</v>
      </c>
      <c r="G70" s="2">
        <f t="shared" si="0"/>
        <v>682.41000000000008</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4945</v>
      </c>
      <c r="E71" s="1">
        <v>0</v>
      </c>
      <c r="F71" s="1">
        <v>0</v>
      </c>
      <c r="G71" s="2">
        <f t="shared" si="0"/>
        <v>692.30000000000007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0.13</v>
      </c>
      <c r="D78" s="1">
        <f>'PR-RAS'!E82</f>
        <v>7.0000000000000007E-2</v>
      </c>
      <c r="E78" s="1">
        <v>0</v>
      </c>
      <c r="F78" s="1">
        <v>0</v>
      </c>
      <c r="G78" s="2">
        <f t="shared" si="0"/>
        <v>2.0789999999999999E-2</v>
      </c>
      <c r="H78" s="2">
        <f t="shared" si="1"/>
        <v>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0.13</v>
      </c>
      <c r="D79" s="1">
        <f>'PR-RAS'!E83</f>
        <v>7.0000000000000007E-2</v>
      </c>
      <c r="E79" s="1">
        <v>0</v>
      </c>
      <c r="F79" s="1">
        <v>0</v>
      </c>
      <c r="G79" s="2">
        <f t="shared" si="0"/>
        <v>2.1060000000000002E-2</v>
      </c>
      <c r="H79" s="2">
        <f t="shared" si="1"/>
        <v>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7.0000000000000007E-2</v>
      </c>
      <c r="E81" s="1">
        <v>0</v>
      </c>
      <c r="F81" s="1">
        <v>0</v>
      </c>
      <c r="G81" s="2">
        <f t="shared" si="0"/>
        <v>1.2000000000000002E-2</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0.12</v>
      </c>
      <c r="D83" s="1">
        <f>'PR-RAS'!E87</f>
        <v>0</v>
      </c>
      <c r="E83" s="1">
        <v>0</v>
      </c>
      <c r="F83" s="1">
        <v>0</v>
      </c>
      <c r="G83" s="2">
        <f t="shared" si="0"/>
        <v>9.8399999999999998E-3</v>
      </c>
      <c r="H83" s="2">
        <f t="shared" si="1"/>
        <v>0.12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2796.56</v>
      </c>
      <c r="D102" s="1">
        <f>'PR-RAS'!E106</f>
        <v>1651.23</v>
      </c>
      <c r="E102" s="1">
        <v>0</v>
      </c>
      <c r="F102" s="1">
        <v>0</v>
      </c>
      <c r="G102" s="2">
        <f t="shared" si="0"/>
        <v>616.00102000000004</v>
      </c>
      <c r="H102" s="2">
        <f t="shared" si="1"/>
        <v>0.67000000000007276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2796.56</v>
      </c>
      <c r="D108" s="1">
        <f>'PR-RAS'!E112</f>
        <v>1651.23</v>
      </c>
      <c r="E108" s="1">
        <v>0</v>
      </c>
      <c r="F108" s="1">
        <v>0</v>
      </c>
      <c r="G108" s="2">
        <f t="shared" si="0"/>
        <v>652.59514000000001</v>
      </c>
      <c r="H108" s="2">
        <f t="shared" si="1"/>
        <v>0.67000000000007276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2796.56</v>
      </c>
      <c r="D113" s="1">
        <f>'PR-RAS'!E117</f>
        <v>1651.23</v>
      </c>
      <c r="E113" s="1">
        <v>0</v>
      </c>
      <c r="F113" s="1">
        <v>0</v>
      </c>
      <c r="G113" s="2">
        <f t="shared" si="0"/>
        <v>683.09024000000011</v>
      </c>
      <c r="H113" s="2">
        <f t="shared" si="1"/>
        <v>0.67000000000007276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4829.62</v>
      </c>
      <c r="D120" s="1">
        <f>'PR-RAS'!E124</f>
        <v>12851.66</v>
      </c>
      <c r="E120" s="1">
        <v>0</v>
      </c>
      <c r="F120" s="1">
        <v>0</v>
      </c>
      <c r="G120" s="2">
        <f t="shared" si="0"/>
        <v>3633.4198599999995</v>
      </c>
      <c r="H120" s="2">
        <f t="shared" si="1"/>
        <v>0.72000000000025466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4429.62</v>
      </c>
      <c r="D121" s="1">
        <f>'PR-RAS'!E125</f>
        <v>11521.66</v>
      </c>
      <c r="E121" s="1">
        <v>0</v>
      </c>
      <c r="F121" s="1">
        <v>0</v>
      </c>
      <c r="G121" s="2">
        <f t="shared" si="0"/>
        <v>3296.7527999999998</v>
      </c>
      <c r="H121" s="2">
        <f t="shared" si="1"/>
        <v>0.72000000000025466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4429.62</v>
      </c>
      <c r="D123" s="1">
        <f>'PR-RAS'!E127</f>
        <v>11521.66</v>
      </c>
      <c r="E123" s="1">
        <v>0</v>
      </c>
      <c r="F123" s="1">
        <v>0</v>
      </c>
      <c r="G123" s="2">
        <f t="shared" si="0"/>
        <v>3351.69868</v>
      </c>
      <c r="H123" s="2">
        <f t="shared" si="1"/>
        <v>0.72000000000025466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v>
      </c>
      <c r="D124" s="1">
        <f>'PR-RAS'!E128</f>
        <v>1330</v>
      </c>
      <c r="E124" s="1">
        <v>0</v>
      </c>
      <c r="F124" s="1">
        <v>0</v>
      </c>
      <c r="G124" s="2">
        <f t="shared" si="0"/>
        <v>376.38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400</v>
      </c>
      <c r="D125" s="1">
        <f>'PR-RAS'!E129</f>
        <v>1330</v>
      </c>
      <c r="E125" s="1">
        <v>0</v>
      </c>
      <c r="F125" s="1">
        <v>0</v>
      </c>
      <c r="G125" s="2">
        <f t="shared" si="0"/>
        <v>379.44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164092.16999999998</v>
      </c>
      <c r="D129" s="1">
        <f>'PR-RAS'!E133</f>
        <v>203732.28</v>
      </c>
      <c r="E129" s="1">
        <v>0</v>
      </c>
      <c r="F129" s="1">
        <v>0</v>
      </c>
      <c r="G129" s="2">
        <f t="shared" si="0"/>
        <v>73159.261440000002</v>
      </c>
      <c r="H129" s="2">
        <f t="shared" si="1"/>
        <v>0.4499999999825377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164092.16999999998</v>
      </c>
      <c r="D130" s="1">
        <f>'PR-RAS'!E134</f>
        <v>203732.28</v>
      </c>
      <c r="E130" s="1">
        <v>0</v>
      </c>
      <c r="F130" s="1">
        <v>0</v>
      </c>
      <c r="G130" s="2">
        <f t="shared" si="0"/>
        <v>73730.818169999999</v>
      </c>
      <c r="H130" s="2">
        <f t="shared" si="1"/>
        <v>0.4499999999825377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156954.10999999999</v>
      </c>
      <c r="D131" s="1">
        <f>'PR-RAS'!E135</f>
        <v>198876.68</v>
      </c>
      <c r="E131" s="1">
        <v>0</v>
      </c>
      <c r="F131" s="1">
        <v>0</v>
      </c>
      <c r="G131" s="2">
        <f t="shared" si="0"/>
        <v>72111.971099999995</v>
      </c>
      <c r="H131" s="2">
        <f t="shared" si="1"/>
        <v>0.42999999999301508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7138.06</v>
      </c>
      <c r="D132" s="1">
        <f>'PR-RAS'!E136</f>
        <v>4855.6000000000004</v>
      </c>
      <c r="E132" s="1">
        <v>0</v>
      </c>
      <c r="F132" s="1">
        <v>0</v>
      </c>
      <c r="G132" s="2">
        <f t="shared" si="0"/>
        <v>2207.2530600000005</v>
      </c>
      <c r="H132" s="2">
        <f t="shared" si="1"/>
        <v>0.46000000000003638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1324553.51</v>
      </c>
      <c r="D147" s="1">
        <f>'PR-RAS'!E151</f>
        <v>1614760.21</v>
      </c>
      <c r="E147" s="1">
        <v>0</v>
      </c>
      <c r="F147" s="1">
        <v>0</v>
      </c>
      <c r="G147" s="2">
        <f t="shared" si="0"/>
        <v>664894.79377999995</v>
      </c>
      <c r="H147" s="2">
        <f t="shared" si="1"/>
        <v>0.69999999995343387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1100120.1100000001</v>
      </c>
      <c r="D148" s="1">
        <f>'PR-RAS'!E152</f>
        <v>1393901.48</v>
      </c>
      <c r="E148" s="1">
        <v>0</v>
      </c>
      <c r="F148" s="1">
        <v>0</v>
      </c>
      <c r="G148" s="2">
        <f t="shared" si="0"/>
        <v>571524.69128999999</v>
      </c>
      <c r="H148" s="2">
        <f t="shared" si="1"/>
        <v>0.59000000008381903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910472.5</v>
      </c>
      <c r="D149" s="1">
        <f>'PR-RAS'!E153</f>
        <v>1148976.72</v>
      </c>
      <c r="E149" s="1">
        <v>0</v>
      </c>
      <c r="F149" s="1">
        <v>0</v>
      </c>
      <c r="G149" s="2">
        <f t="shared" si="0"/>
        <v>474847.03911999997</v>
      </c>
      <c r="H149" s="2">
        <f t="shared" si="1"/>
        <v>0.78000000002793968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910472.5</v>
      </c>
      <c r="D150" s="1">
        <f>'PR-RAS'!E154</f>
        <v>1148976.72</v>
      </c>
      <c r="E150" s="1">
        <v>0</v>
      </c>
      <c r="F150" s="1">
        <v>0</v>
      </c>
      <c r="G150" s="2">
        <f t="shared" si="0"/>
        <v>478055.46505999996</v>
      </c>
      <c r="H150" s="2">
        <f t="shared" si="1"/>
        <v>0.78000000002793968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41345.51</v>
      </c>
      <c r="D154" s="1">
        <f>'PR-RAS'!E158</f>
        <v>58859.87</v>
      </c>
      <c r="E154" s="1">
        <v>0</v>
      </c>
      <c r="F154" s="1">
        <v>0</v>
      </c>
      <c r="G154" s="2">
        <f t="shared" si="0"/>
        <v>24336.983250000001</v>
      </c>
      <c r="H154" s="2">
        <f t="shared" si="1"/>
        <v>0.61999999999534339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148302.1</v>
      </c>
      <c r="D155" s="1">
        <f>'PR-RAS'!E159</f>
        <v>186064.89</v>
      </c>
      <c r="E155" s="1">
        <v>0</v>
      </c>
      <c r="F155" s="1">
        <v>0</v>
      </c>
      <c r="G155" s="2">
        <f t="shared" si="0"/>
        <v>80146.509520000007</v>
      </c>
      <c r="H155" s="2">
        <f t="shared" si="1"/>
        <v>0.20999999999185093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148274.15</v>
      </c>
      <c r="D157" s="1">
        <f>'PR-RAS'!E161</f>
        <v>186044.73</v>
      </c>
      <c r="E157" s="1">
        <v>0</v>
      </c>
      <c r="F157" s="1">
        <v>0</v>
      </c>
      <c r="G157" s="2">
        <f t="shared" si="0"/>
        <v>81176.723159999994</v>
      </c>
      <c r="H157" s="2">
        <f t="shared" si="1"/>
        <v>0.41999999998370185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27.95</v>
      </c>
      <c r="D158" s="1">
        <f>'PR-RAS'!E162</f>
        <v>20.16</v>
      </c>
      <c r="E158" s="1">
        <v>0</v>
      </c>
      <c r="F158" s="1">
        <v>0</v>
      </c>
      <c r="G158" s="2">
        <f t="shared" si="0"/>
        <v>10.718389999999999</v>
      </c>
      <c r="H158" s="2">
        <f t="shared" si="1"/>
        <v>0.21000000000000085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200888.9</v>
      </c>
      <c r="D159" s="1">
        <f>'PR-RAS'!E163</f>
        <v>195507.17</v>
      </c>
      <c r="E159" s="1">
        <v>0</v>
      </c>
      <c r="F159" s="1">
        <v>0</v>
      </c>
      <c r="G159" s="2">
        <f t="shared" si="0"/>
        <v>93520.711920000002</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30512.38</v>
      </c>
      <c r="D160" s="1">
        <f>'PR-RAS'!E164</f>
        <v>31137.56</v>
      </c>
      <c r="E160" s="1">
        <v>0</v>
      </c>
      <c r="F160" s="1">
        <v>0</v>
      </c>
      <c r="G160" s="2">
        <f t="shared" si="0"/>
        <v>14753.2125</v>
      </c>
      <c r="H160" s="2">
        <f t="shared" si="1"/>
        <v>0.81999999999970896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7091.01</v>
      </c>
      <c r="D161" s="1">
        <f>'PR-RAS'!E165</f>
        <v>6834.05</v>
      </c>
      <c r="E161" s="1">
        <v>0</v>
      </c>
      <c r="F161" s="1">
        <v>0</v>
      </c>
      <c r="G161" s="2">
        <f t="shared" si="0"/>
        <v>3321.4576000000002</v>
      </c>
      <c r="H161" s="2">
        <f t="shared" si="1"/>
        <v>6.0000000000400178E-2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19515.169999999998</v>
      </c>
      <c r="D162" s="1">
        <f>'PR-RAS'!E166</f>
        <v>22629.72</v>
      </c>
      <c r="E162" s="1">
        <v>0</v>
      </c>
      <c r="F162" s="1">
        <v>0</v>
      </c>
      <c r="G162" s="2">
        <f t="shared" si="0"/>
        <v>10428.71221</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2905</v>
      </c>
      <c r="D163" s="1">
        <f>'PR-RAS'!E167</f>
        <v>1356.5</v>
      </c>
      <c r="E163" s="1">
        <v>0</v>
      </c>
      <c r="F163" s="1">
        <v>0</v>
      </c>
      <c r="G163" s="2">
        <f t="shared" si="0"/>
        <v>910.11599999999999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1001.2</v>
      </c>
      <c r="D164" s="1">
        <f>'PR-RAS'!E168</f>
        <v>317.29000000000002</v>
      </c>
      <c r="E164" s="1">
        <v>0</v>
      </c>
      <c r="F164" s="1">
        <v>0</v>
      </c>
      <c r="G164" s="2">
        <f t="shared" si="0"/>
        <v>266.63214000000005</v>
      </c>
      <c r="H164" s="2">
        <f t="shared" si="1"/>
        <v>0.49000000000006594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125937.99</v>
      </c>
      <c r="D165" s="1">
        <f>'PR-RAS'!E169</f>
        <v>109150.20000000001</v>
      </c>
      <c r="E165" s="1">
        <v>0</v>
      </c>
      <c r="F165" s="1">
        <v>0</v>
      </c>
      <c r="G165" s="2">
        <f t="shared" si="0"/>
        <v>56455.095960000006</v>
      </c>
      <c r="H165" s="2">
        <f t="shared" si="1"/>
        <v>0.21000000000640284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13086.92</v>
      </c>
      <c r="D166" s="1">
        <f>'PR-RAS'!E170</f>
        <v>11256.72</v>
      </c>
      <c r="E166" s="1">
        <v>0</v>
      </c>
      <c r="F166" s="1">
        <v>0</v>
      </c>
      <c r="G166" s="2">
        <f t="shared" si="0"/>
        <v>5874.0594000000001</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78849.789999999994</v>
      </c>
      <c r="D167" s="1">
        <f>'PR-RAS'!E171</f>
        <v>72161.03</v>
      </c>
      <c r="E167" s="1">
        <v>0</v>
      </c>
      <c r="F167" s="1">
        <v>0</v>
      </c>
      <c r="G167" s="2">
        <f t="shared" si="0"/>
        <v>37046.527099999999</v>
      </c>
      <c r="H167" s="2">
        <f t="shared" si="1"/>
        <v>0.24000000000523869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29618.92</v>
      </c>
      <c r="D168" s="1">
        <f>'PR-RAS'!E172</f>
        <v>18348.740000000002</v>
      </c>
      <c r="E168" s="1">
        <v>0</v>
      </c>
      <c r="F168" s="1">
        <v>0</v>
      </c>
      <c r="G168" s="2">
        <f t="shared" si="0"/>
        <v>11074.8388</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2031.69</v>
      </c>
      <c r="D169" s="1">
        <f>'PR-RAS'!E173</f>
        <v>1029.4100000000001</v>
      </c>
      <c r="E169" s="1">
        <v>0</v>
      </c>
      <c r="F169" s="1">
        <v>0</v>
      </c>
      <c r="G169" s="2">
        <f t="shared" si="0"/>
        <v>687.20568000000003</v>
      </c>
      <c r="H169" s="2">
        <f t="shared" si="1"/>
        <v>0.72000000000002728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1270.32</v>
      </c>
      <c r="D170" s="1">
        <f>'PR-RAS'!E174</f>
        <v>5315.7</v>
      </c>
      <c r="E170" s="1">
        <v>0</v>
      </c>
      <c r="F170" s="1">
        <v>0</v>
      </c>
      <c r="G170" s="2">
        <f t="shared" si="0"/>
        <v>2011.39068</v>
      </c>
      <c r="H170" s="2">
        <f t="shared" si="1"/>
        <v>0.62000000000011823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1080.3499999999999</v>
      </c>
      <c r="D172" s="1">
        <f>'PR-RAS'!E176</f>
        <v>1038.5999999999999</v>
      </c>
      <c r="E172" s="1">
        <v>0</v>
      </c>
      <c r="F172" s="1">
        <v>0</v>
      </c>
      <c r="G172" s="2">
        <f t="shared" si="0"/>
        <v>539.94105000000002</v>
      </c>
      <c r="H172" s="2">
        <f t="shared" si="1"/>
        <v>0.75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33723.46</v>
      </c>
      <c r="D173" s="1">
        <f>'PR-RAS'!E177</f>
        <v>49168.84</v>
      </c>
      <c r="E173" s="1">
        <v>0</v>
      </c>
      <c r="F173" s="1">
        <v>0</v>
      </c>
      <c r="G173" s="2">
        <f t="shared" si="0"/>
        <v>22714.516079999994</v>
      </c>
      <c r="H173" s="2">
        <f t="shared" si="1"/>
        <v>0.62000000000261934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7574.46</v>
      </c>
      <c r="D174" s="1">
        <f>'PR-RAS'!E178</f>
        <v>8131.35</v>
      </c>
      <c r="E174" s="1">
        <v>0</v>
      </c>
      <c r="F174" s="1">
        <v>0</v>
      </c>
      <c r="G174" s="2">
        <f t="shared" si="0"/>
        <v>4123.8286799999996</v>
      </c>
      <c r="H174" s="2">
        <f t="shared" si="1"/>
        <v>0.81000000000040018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9341.27</v>
      </c>
      <c r="D175" s="1">
        <f>'PR-RAS'!E179</f>
        <v>13445.22</v>
      </c>
      <c r="E175" s="1">
        <v>0</v>
      </c>
      <c r="F175" s="1">
        <v>0</v>
      </c>
      <c r="G175" s="2">
        <f t="shared" si="0"/>
        <v>6304.3175399999991</v>
      </c>
      <c r="H175" s="2">
        <f t="shared" si="1"/>
        <v>0.48999999999978172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2404.1</v>
      </c>
      <c r="D177" s="1">
        <f>'PR-RAS'!E181</f>
        <v>3570.22</v>
      </c>
      <c r="E177" s="1">
        <v>0</v>
      </c>
      <c r="F177" s="1">
        <v>0</v>
      </c>
      <c r="G177" s="2">
        <f t="shared" si="0"/>
        <v>1679.8390399999998</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2303.2800000000002</v>
      </c>
      <c r="D178" s="1">
        <f>'PR-RAS'!E182</f>
        <v>1954.24</v>
      </c>
      <c r="E178" s="1">
        <v>0</v>
      </c>
      <c r="F178" s="1">
        <v>0</v>
      </c>
      <c r="G178" s="2">
        <f t="shared" si="0"/>
        <v>1099.48152</v>
      </c>
      <c r="H178" s="2">
        <f t="shared" si="1"/>
        <v>0.52000000000020918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2751.39</v>
      </c>
      <c r="D179" s="1">
        <f>'PR-RAS'!E183</f>
        <v>3455.16</v>
      </c>
      <c r="E179" s="1">
        <v>0</v>
      </c>
      <c r="F179" s="1">
        <v>0</v>
      </c>
      <c r="G179" s="2">
        <f t="shared" si="0"/>
        <v>1719.7843799999998</v>
      </c>
      <c r="H179" s="2">
        <f t="shared" si="1"/>
        <v>0.54999999999972715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914.49</v>
      </c>
      <c r="D180" s="1">
        <f>'PR-RAS'!E184</f>
        <v>1707.52</v>
      </c>
      <c r="E180" s="1">
        <v>0</v>
      </c>
      <c r="F180" s="1">
        <v>0</v>
      </c>
      <c r="G180" s="2">
        <f t="shared" si="0"/>
        <v>774.98586999999998</v>
      </c>
      <c r="H180" s="2">
        <f t="shared" si="1"/>
        <v>0.97000000000002728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3545.61</v>
      </c>
      <c r="D181" s="1">
        <f>'PR-RAS'!E185</f>
        <v>2827.65</v>
      </c>
      <c r="E181" s="1">
        <v>0</v>
      </c>
      <c r="F181" s="1">
        <v>0</v>
      </c>
      <c r="G181" s="2">
        <f t="shared" si="0"/>
        <v>1656.1637999999998</v>
      </c>
      <c r="H181" s="2">
        <f t="shared" si="1"/>
        <v>0.73999999999978172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4888.8599999999997</v>
      </c>
      <c r="D182" s="1">
        <f>'PR-RAS'!E186</f>
        <v>14077.48</v>
      </c>
      <c r="E182" s="1">
        <v>0</v>
      </c>
      <c r="F182" s="1">
        <v>0</v>
      </c>
      <c r="G182" s="2">
        <f t="shared" si="0"/>
        <v>5980.9314199999999</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2436</v>
      </c>
      <c r="D183" s="1">
        <f>'PR-RAS'!E187</f>
        <v>0</v>
      </c>
      <c r="E183" s="1">
        <v>0</v>
      </c>
      <c r="F183" s="1">
        <v>0</v>
      </c>
      <c r="G183" s="2">
        <f t="shared" si="0"/>
        <v>443.35199999999998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8279.07</v>
      </c>
      <c r="D184" s="1">
        <f>'PR-RAS'!E188</f>
        <v>6050.5700000000006</v>
      </c>
      <c r="E184" s="1">
        <v>0</v>
      </c>
      <c r="F184" s="1">
        <v>0</v>
      </c>
      <c r="G184" s="2">
        <f t="shared" si="0"/>
        <v>3729.5784299999996</v>
      </c>
      <c r="H184" s="2">
        <f t="shared" si="1"/>
        <v>0.49999999999909051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1065.69</v>
      </c>
      <c r="D186" s="1">
        <f>'PR-RAS'!E190</f>
        <v>0</v>
      </c>
      <c r="E186" s="1">
        <v>0</v>
      </c>
      <c r="F186" s="1">
        <v>0</v>
      </c>
      <c r="G186" s="2">
        <f t="shared" si="0"/>
        <v>197.15264999999999</v>
      </c>
      <c r="H186" s="2">
        <f t="shared" si="1"/>
        <v>0.30999999999994543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3976</v>
      </c>
      <c r="E189" s="1">
        <v>0</v>
      </c>
      <c r="F189" s="1">
        <v>0</v>
      </c>
      <c r="G189" s="2">
        <f t="shared" si="0"/>
        <v>2120.80168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2297.35</v>
      </c>
      <c r="D190" s="1">
        <f>'PR-RAS'!E194</f>
        <v>937.72</v>
      </c>
      <c r="E190" s="1">
        <v>0</v>
      </c>
      <c r="F190" s="1">
        <v>0</v>
      </c>
      <c r="G190" s="2">
        <f t="shared" si="0"/>
        <v>788.65731000000005</v>
      </c>
      <c r="H190" s="2">
        <f t="shared" si="1"/>
        <v>0.62999999999988177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1410.81</v>
      </c>
      <c r="D191" s="1">
        <f>'PR-RAS'!E195</f>
        <v>948.76</v>
      </c>
      <c r="E191" s="1">
        <v>0</v>
      </c>
      <c r="F191" s="1">
        <v>0</v>
      </c>
      <c r="G191" s="2">
        <f t="shared" si="0"/>
        <v>628.58270000000005</v>
      </c>
      <c r="H191" s="2">
        <f t="shared" si="1"/>
        <v>0.43000000000006366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1319.95</v>
      </c>
      <c r="D192" s="1">
        <f>'PR-RAS'!E196</f>
        <v>1181.0700000000002</v>
      </c>
      <c r="E192" s="1">
        <v>0</v>
      </c>
      <c r="F192" s="1">
        <v>0</v>
      </c>
      <c r="G192" s="2">
        <f t="shared" si="0"/>
        <v>703.27919000000009</v>
      </c>
      <c r="H192" s="2">
        <f t="shared" si="1"/>
        <v>0.12000000000011823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1319.95</v>
      </c>
      <c r="D206" s="1">
        <f>'PR-RAS'!E210</f>
        <v>1181.0700000000002</v>
      </c>
      <c r="E206" s="1">
        <v>0</v>
      </c>
      <c r="F206" s="1">
        <v>0</v>
      </c>
      <c r="G206" s="2">
        <f t="shared" si="0"/>
        <v>754.82844999999998</v>
      </c>
      <c r="H206" s="2">
        <f t="shared" si="1"/>
        <v>0.12000000000011823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482.49</v>
      </c>
      <c r="D207" s="1">
        <f>'PR-RAS'!E211</f>
        <v>578.25</v>
      </c>
      <c r="E207" s="1">
        <v>0</v>
      </c>
      <c r="F207" s="1">
        <v>0</v>
      </c>
      <c r="G207" s="2">
        <f t="shared" si="0"/>
        <v>337.63193999999999</v>
      </c>
      <c r="H207" s="2">
        <f t="shared" si="1"/>
        <v>0.74000000000000909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837.46</v>
      </c>
      <c r="D209" s="1">
        <f>'PR-RAS'!E213</f>
        <v>602.82000000000005</v>
      </c>
      <c r="E209" s="1">
        <v>0</v>
      </c>
      <c r="F209" s="1">
        <v>0</v>
      </c>
      <c r="G209" s="2">
        <f t="shared" si="0"/>
        <v>424.96480000000003</v>
      </c>
      <c r="H209" s="2">
        <f t="shared" si="1"/>
        <v>0.63999999999998636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21570.28</v>
      </c>
      <c r="D248" s="1">
        <f>'PR-RAS'!E252</f>
        <v>23414.49</v>
      </c>
      <c r="E248" s="1">
        <v>0</v>
      </c>
      <c r="F248" s="1">
        <v>0</v>
      </c>
      <c r="G248" s="2">
        <f t="shared" si="0"/>
        <v>16894.617220000004</v>
      </c>
      <c r="H248" s="2">
        <f t="shared" si="1"/>
        <v>0.77000000000043656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21570.28</v>
      </c>
      <c r="D255" s="1">
        <f>'PR-RAS'!E259</f>
        <v>23414.49</v>
      </c>
      <c r="E255" s="1">
        <v>0</v>
      </c>
      <c r="F255" s="1">
        <v>0</v>
      </c>
      <c r="G255" s="2">
        <f t="shared" si="0"/>
        <v>17373.412040000003</v>
      </c>
      <c r="H255" s="2">
        <f t="shared" si="1"/>
        <v>0.77000000000043656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21570.28</v>
      </c>
      <c r="D257" s="1">
        <f>'PR-RAS'!E261</f>
        <v>23414.49</v>
      </c>
      <c r="E257" s="1">
        <v>0</v>
      </c>
      <c r="F257" s="1">
        <v>0</v>
      </c>
      <c r="G257" s="2">
        <f t="shared" si="0"/>
        <v>17510.210560000003</v>
      </c>
      <c r="H257" s="2">
        <f t="shared" si="1"/>
        <v>0.77000000000043656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654.27</v>
      </c>
      <c r="D259" s="1">
        <f>'PR-RAS'!E263</f>
        <v>756</v>
      </c>
      <c r="E259" s="1">
        <v>0</v>
      </c>
      <c r="F259" s="1">
        <v>0</v>
      </c>
      <c r="G259" s="2">
        <f t="shared" si="0"/>
        <v>558.89765999999997</v>
      </c>
      <c r="H259" s="2">
        <f t="shared" si="1"/>
        <v>0.26999999999998181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654.27</v>
      </c>
      <c r="D260" s="1">
        <f>'PR-RAS'!E264</f>
        <v>756</v>
      </c>
      <c r="E260" s="1">
        <v>0</v>
      </c>
      <c r="F260" s="1">
        <v>0</v>
      </c>
      <c r="G260" s="2">
        <f t="shared" si="0"/>
        <v>561.06393000000003</v>
      </c>
      <c r="H260" s="2">
        <f t="shared" si="1"/>
        <v>0.26999999999998181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654.27</v>
      </c>
      <c r="D262" s="1">
        <f>'PR-RAS'!E266</f>
        <v>756</v>
      </c>
      <c r="E262" s="1">
        <v>0</v>
      </c>
      <c r="F262" s="1">
        <v>0</v>
      </c>
      <c r="G262" s="2">
        <f t="shared" si="0"/>
        <v>565.39647000000002</v>
      </c>
      <c r="H262" s="2">
        <f t="shared" si="1"/>
        <v>0.26999999999998181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1324553.51</v>
      </c>
      <c r="D285" s="1">
        <f>'PR-RAS'!E289</f>
        <v>1614760.21</v>
      </c>
      <c r="E285" s="1">
        <v>0</v>
      </c>
      <c r="F285" s="1">
        <v>0</v>
      </c>
      <c r="G285" s="2">
        <f t="shared" si="8"/>
        <v>1293356.9961199998</v>
      </c>
      <c r="H285" s="2">
        <f t="shared" si="9"/>
        <v>0.69999999995343387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2350.4399999999441</v>
      </c>
      <c r="D286" s="1">
        <f>'PR-RAS'!E290</f>
        <v>42413.39000000013</v>
      </c>
      <c r="E286" s="1">
        <v>0</v>
      </c>
      <c r="F286" s="1">
        <v>0</v>
      </c>
      <c r="G286" s="2">
        <f t="shared" si="8"/>
        <v>24845.507700000057</v>
      </c>
      <c r="H286" s="2">
        <f t="shared" si="9"/>
        <v>0.83000000007450581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544.5</v>
      </c>
      <c r="D288" s="1">
        <f>'PR-RAS'!E292</f>
        <v>0</v>
      </c>
      <c r="E288" s="1">
        <v>0</v>
      </c>
      <c r="F288" s="1">
        <v>0</v>
      </c>
      <c r="G288" s="2">
        <f t="shared" si="8"/>
        <v>156.27149999999997</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25240.44</v>
      </c>
      <c r="E289" s="1">
        <v>0</v>
      </c>
      <c r="F289" s="1">
        <v>0</v>
      </c>
      <c r="G289" s="2">
        <f t="shared" si="8"/>
        <v>14538.493439999998</v>
      </c>
      <c r="H289" s="2">
        <f t="shared" si="9"/>
        <v>0.43999999999869033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944.9</v>
      </c>
      <c r="D290" s="1">
        <f>'PR-RAS'!E294</f>
        <v>959</v>
      </c>
      <c r="E290" s="1">
        <v>0</v>
      </c>
      <c r="F290" s="1">
        <v>0</v>
      </c>
      <c r="G290" s="2">
        <f t="shared" si="8"/>
        <v>827.37810000000002</v>
      </c>
      <c r="H290" s="2">
        <f t="shared" si="9"/>
        <v>0.10000000000002274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944.9</v>
      </c>
      <c r="D291" s="1">
        <f>'PR-RAS'!E295</f>
        <v>959</v>
      </c>
      <c r="E291" s="1">
        <v>0</v>
      </c>
      <c r="F291" s="1">
        <v>0</v>
      </c>
      <c r="G291" s="2">
        <f t="shared" si="8"/>
        <v>830.24099999999999</v>
      </c>
      <c r="H291" s="2">
        <f t="shared" si="9"/>
        <v>0.10000000000002274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26988.22</v>
      </c>
      <c r="D345" s="1">
        <f>'PR-RAS'!E350</f>
        <v>30743.309999999998</v>
      </c>
      <c r="E345" s="1">
        <v>0</v>
      </c>
      <c r="F345" s="1">
        <v>0</v>
      </c>
      <c r="G345" s="2">
        <f t="shared" si="8"/>
        <v>30435.344959999995</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26988.22</v>
      </c>
      <c r="D358" s="1">
        <f>'PR-RAS'!E363</f>
        <v>30743.309999999998</v>
      </c>
      <c r="E358" s="1">
        <v>0</v>
      </c>
      <c r="F358" s="1">
        <v>0</v>
      </c>
      <c r="G358" s="2">
        <f t="shared" si="8"/>
        <v>31585.517879999996</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5082.4799999999996</v>
      </c>
      <c r="D364" s="1">
        <f>'PR-RAS'!E369</f>
        <v>6897.49</v>
      </c>
      <c r="E364" s="1">
        <v>0</v>
      </c>
      <c r="F364" s="1">
        <v>0</v>
      </c>
      <c r="G364" s="2">
        <f t="shared" si="8"/>
        <v>6852.5179799999996</v>
      </c>
      <c r="H364" s="2">
        <f t="shared" si="9"/>
        <v>0.96999999999934516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5082.4799999999996</v>
      </c>
      <c r="D365" s="1">
        <f>'PR-RAS'!E370</f>
        <v>3338.74</v>
      </c>
      <c r="E365" s="1">
        <v>0</v>
      </c>
      <c r="F365" s="1">
        <v>0</v>
      </c>
      <c r="G365" s="2">
        <f t="shared" si="8"/>
        <v>4280.6254399999998</v>
      </c>
      <c r="H365" s="2">
        <f t="shared" si="9"/>
        <v>0.73999999999978172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700</v>
      </c>
      <c r="E367" s="1">
        <v>0</v>
      </c>
      <c r="F367" s="1">
        <v>0</v>
      </c>
      <c r="G367" s="2">
        <f t="shared" si="8"/>
        <v>512.4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2858.75</v>
      </c>
      <c r="E370" s="1">
        <v>0</v>
      </c>
      <c r="F370" s="1">
        <v>0</v>
      </c>
      <c r="G370" s="2">
        <f t="shared" si="8"/>
        <v>2109.7575000000002</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21905.74</v>
      </c>
      <c r="D378" s="1">
        <f>'PR-RAS'!E383</f>
        <v>23845.82</v>
      </c>
      <c r="E378" s="1">
        <v>0</v>
      </c>
      <c r="F378" s="1">
        <v>0</v>
      </c>
      <c r="G378" s="2">
        <f t="shared" si="8"/>
        <v>26238.21226</v>
      </c>
      <c r="H378" s="2">
        <f t="shared" si="9"/>
        <v>0.43999999999869033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21905.74</v>
      </c>
      <c r="D379" s="1">
        <f>'PR-RAS'!E384</f>
        <v>23845.82</v>
      </c>
      <c r="E379" s="1">
        <v>0</v>
      </c>
      <c r="F379" s="1">
        <v>0</v>
      </c>
      <c r="G379" s="2">
        <f t="shared" si="8"/>
        <v>26307.809640000003</v>
      </c>
      <c r="H379" s="2">
        <f t="shared" si="9"/>
        <v>0.43999999999869033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26988.22</v>
      </c>
      <c r="D403" s="1">
        <f>'PR-RAS'!E408</f>
        <v>30743.309999999998</v>
      </c>
      <c r="E403" s="1">
        <v>0</v>
      </c>
      <c r="F403" s="1">
        <v>0</v>
      </c>
      <c r="G403" s="2">
        <f t="shared" si="8"/>
        <v>35566.885679999999</v>
      </c>
      <c r="H403" s="2">
        <f t="shared" si="9"/>
        <v>0.52999999999883585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3608.25</v>
      </c>
      <c r="D405" s="1">
        <f>'PR-RAS'!E410</f>
        <v>2461.09</v>
      </c>
      <c r="E405" s="1">
        <v>0</v>
      </c>
      <c r="F405" s="1">
        <v>0</v>
      </c>
      <c r="G405" s="2">
        <f t="shared" si="8"/>
        <v>3446.2937200000001</v>
      </c>
      <c r="H405" s="2">
        <f t="shared" si="9"/>
        <v>0.34000000000014552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1326903.95</v>
      </c>
      <c r="D407" s="1">
        <f>'PR-RAS'!E412</f>
        <v>1657173.6</v>
      </c>
      <c r="E407" s="1">
        <v>0</v>
      </c>
      <c r="F407" s="1">
        <v>0</v>
      </c>
      <c r="G407" s="2">
        <f t="shared" si="8"/>
        <v>1884347.9669000003</v>
      </c>
      <c r="H407" s="2">
        <f t="shared" si="9"/>
        <v>0.44999999995343387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1351541.73</v>
      </c>
      <c r="D408" s="1">
        <f>'PR-RAS'!E413</f>
        <v>1645503.52</v>
      </c>
      <c r="E408" s="1">
        <v>0</v>
      </c>
      <c r="F408" s="1">
        <v>0</v>
      </c>
      <c r="G408" s="2">
        <f t="shared" si="8"/>
        <v>1889517.3493899996</v>
      </c>
      <c r="H408" s="2">
        <f t="shared" si="9"/>
        <v>0.75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11670.080000000075</v>
      </c>
      <c r="E409" s="1">
        <v>0</v>
      </c>
      <c r="F409" s="1">
        <v>0</v>
      </c>
      <c r="G409" s="2">
        <f t="shared" si="8"/>
        <v>9522.7852800000601</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24637.780000000028</v>
      </c>
      <c r="D410" s="1">
        <f>'PR-RAS'!E415</f>
        <v>0</v>
      </c>
      <c r="E410" s="1">
        <v>0</v>
      </c>
      <c r="F410" s="1">
        <v>0</v>
      </c>
      <c r="G410" s="2">
        <f t="shared" si="8"/>
        <v>10076.852020000011</v>
      </c>
      <c r="H410" s="2">
        <f t="shared" si="9"/>
        <v>0.21999999997206032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3063.75</v>
      </c>
      <c r="D412" s="1">
        <f>'PR-RAS'!E417</f>
        <v>27701.53</v>
      </c>
      <c r="E412" s="1">
        <v>0</v>
      </c>
      <c r="F412" s="1">
        <v>0</v>
      </c>
      <c r="G412" s="2">
        <f t="shared" si="8"/>
        <v>24029.858909999999</v>
      </c>
      <c r="H412" s="2">
        <f t="shared" si="9"/>
        <v>0.72000000000116415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944.9</v>
      </c>
      <c r="D413" s="1">
        <f>'PR-RAS'!E418</f>
        <v>959</v>
      </c>
      <c r="E413" s="1">
        <v>0</v>
      </c>
      <c r="F413" s="1">
        <v>0</v>
      </c>
      <c r="G413" s="2">
        <f t="shared" si="8"/>
        <v>1179.5147999999999</v>
      </c>
      <c r="H413" s="2">
        <f t="shared" si="9"/>
        <v>0.10000000000002274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1326903.95</v>
      </c>
      <c r="D633" s="1">
        <f>'PR-RAS'!E639</f>
        <v>1657173.6</v>
      </c>
      <c r="E633" s="1">
        <v>0</v>
      </c>
      <c r="F633" s="1">
        <v>0</v>
      </c>
      <c r="G633" s="2">
        <f t="shared" si="10"/>
        <v>2933270.7268000003</v>
      </c>
      <c r="H633" s="2">
        <f t="shared" si="11"/>
        <v>0.44999999995343387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1351541.73</v>
      </c>
      <c r="D634" s="1">
        <f>'PR-RAS'!E640</f>
        <v>1645503.52</v>
      </c>
      <c r="E634" s="1">
        <v>0</v>
      </c>
      <c r="F634" s="1">
        <v>0</v>
      </c>
      <c r="G634" s="2">
        <f t="shared" si="10"/>
        <v>2938733.3714099997</v>
      </c>
      <c r="H634" s="2">
        <f t="shared" si="11"/>
        <v>0.75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11670.080000000075</v>
      </c>
      <c r="E635" s="1">
        <v>0</v>
      </c>
      <c r="F635" s="1">
        <v>0</v>
      </c>
      <c r="G635" s="2">
        <f t="shared" si="10"/>
        <v>14797.661440000094</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24637.780000000028</v>
      </c>
      <c r="D636" s="1">
        <f>'PR-RAS'!E642</f>
        <v>0</v>
      </c>
      <c r="E636" s="1">
        <v>0</v>
      </c>
      <c r="F636" s="1">
        <v>0</v>
      </c>
      <c r="G636" s="2">
        <f t="shared" si="10"/>
        <v>15644.990300000018</v>
      </c>
      <c r="H636" s="2">
        <f t="shared" si="11"/>
        <v>0.21999999997206032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3063.75</v>
      </c>
      <c r="D638" s="1">
        <f>'PR-RAS'!E644</f>
        <v>27701.53</v>
      </c>
      <c r="E638" s="1">
        <v>0</v>
      </c>
      <c r="F638" s="1">
        <v>0</v>
      </c>
      <c r="G638" s="2">
        <f t="shared" si="10"/>
        <v>37243.357969999997</v>
      </c>
      <c r="H638" s="2">
        <f t="shared" si="11"/>
        <v>0.72000000000116415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27701.530000000028</v>
      </c>
      <c r="D640" s="1">
        <f>'PR-RAS'!E646</f>
        <v>16031.449999999924</v>
      </c>
      <c r="E640" s="1">
        <v>0</v>
      </c>
      <c r="F640" s="1">
        <v>0</v>
      </c>
      <c r="G640" s="2">
        <f t="shared" si="10"/>
        <v>38189.47076999992</v>
      </c>
      <c r="H640" s="2">
        <f t="shared" si="11"/>
        <v>0.91999999989639036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95550.6</v>
      </c>
      <c r="D641" s="1">
        <f>'PR-RAS'!E647</f>
        <v>111113.04</v>
      </c>
      <c r="E641" s="1">
        <v>0</v>
      </c>
      <c r="F641" s="1">
        <v>0</v>
      </c>
      <c r="G641" s="2">
        <f t="shared" si="10"/>
        <v>203377.07519999999</v>
      </c>
      <c r="H641" s="2">
        <f t="shared" si="11"/>
        <v>0.43999999998777639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10778.34</v>
      </c>
      <c r="D642" s="1">
        <f>'PR-RAS'!E649</f>
        <v>13848.92</v>
      </c>
      <c r="E642" s="1">
        <v>0</v>
      </c>
      <c r="F642" s="1">
        <v>0</v>
      </c>
      <c r="G642" s="2">
        <f t="shared" si="10"/>
        <v>24663.231380000001</v>
      </c>
      <c r="H642" s="2">
        <f t="shared" si="11"/>
        <v>0.42000000000007276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187957.56</v>
      </c>
      <c r="D643" s="1">
        <f>'PR-RAS'!E650</f>
        <v>452565.87</v>
      </c>
      <c r="E643" s="1">
        <v>0</v>
      </c>
      <c r="F643" s="1">
        <v>0</v>
      </c>
      <c r="G643" s="2">
        <f t="shared" si="10"/>
        <v>701763.3306000001</v>
      </c>
      <c r="H643" s="2">
        <f t="shared" si="11"/>
        <v>0.57000000000698492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184886.98</v>
      </c>
      <c r="D644" s="1">
        <f>'PR-RAS'!E651</f>
        <v>455418.65</v>
      </c>
      <c r="E644" s="1">
        <v>0</v>
      </c>
      <c r="F644" s="1">
        <v>0</v>
      </c>
      <c r="G644" s="2">
        <f t="shared" si="10"/>
        <v>704550.71204000001</v>
      </c>
      <c r="H644" s="2">
        <f t="shared" si="11"/>
        <v>0.36999999996623956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13848.919999999984</v>
      </c>
      <c r="D645" s="1">
        <f>'PR-RAS'!E652</f>
        <v>10996.139999999956</v>
      </c>
      <c r="E645" s="1">
        <v>0</v>
      </c>
      <c r="F645" s="1">
        <v>0</v>
      </c>
      <c r="G645" s="2">
        <f t="shared" si="10"/>
        <v>23081.732799999932</v>
      </c>
      <c r="H645" s="2">
        <f t="shared" si="11"/>
        <v>0.21999999997206032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68</v>
      </c>
      <c r="E647" s="1">
        <v>0</v>
      </c>
      <c r="F647" s="1">
        <v>0</v>
      </c>
      <c r="G647" s="2">
        <f t="shared" si="10"/>
        <v>130.49199999999999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51</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260</v>
      </c>
      <c r="D663" s="1">
        <f>'PR-RAS'!E670</f>
        <v>260</v>
      </c>
      <c r="E663" s="1">
        <v>0</v>
      </c>
      <c r="F663" s="1">
        <v>0</v>
      </c>
      <c r="G663" s="2">
        <f t="shared" si="10"/>
        <v>516.36</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1133878.1499999999</v>
      </c>
      <c r="D668" s="1">
        <f>'PR-RAS'!E675</f>
        <v>1410824.83</v>
      </c>
      <c r="E668" s="1">
        <v>0</v>
      </c>
      <c r="F668" s="1">
        <v>0</v>
      </c>
      <c r="G668" s="2">
        <f t="shared" si="10"/>
        <v>2638337.0492700003</v>
      </c>
      <c r="H668" s="2">
        <f t="shared" si="11"/>
        <v>0.31999999983236194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50</v>
      </c>
      <c r="D669" s="1">
        <f>'PR-RAS'!E676</f>
        <v>0</v>
      </c>
      <c r="E669" s="1">
        <v>0</v>
      </c>
      <c r="F669" s="1">
        <v>0</v>
      </c>
      <c r="G669" s="2">
        <f t="shared" si="10"/>
        <v>33.4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20997.32</v>
      </c>
      <c r="D670" s="1">
        <f>'PR-RAS'!E677</f>
        <v>22908.53</v>
      </c>
      <c r="E670" s="1">
        <v>0</v>
      </c>
      <c r="F670" s="1">
        <v>0</v>
      </c>
      <c r="G670" s="2">
        <f t="shared" si="10"/>
        <v>44698.820220000009</v>
      </c>
      <c r="H670" s="2">
        <f t="shared" si="11"/>
        <v>0.79000000000087311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4945</v>
      </c>
      <c r="E687" s="1">
        <v>0</v>
      </c>
      <c r="F687" s="1">
        <v>0</v>
      </c>
      <c r="G687" s="2">
        <f t="shared" si="10"/>
        <v>6784.5400000000009</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2317.09</v>
      </c>
      <c r="E709" s="1">
        <v>0</v>
      </c>
      <c r="F709" s="1">
        <v>0</v>
      </c>
      <c r="G709" s="2">
        <f t="shared" si="10"/>
        <v>3280.99944</v>
      </c>
      <c r="H709" s="2">
        <f t="shared" si="11"/>
        <v>9.0000000000145519E-2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3090.08</v>
      </c>
      <c r="E710" s="1">
        <v>0</v>
      </c>
      <c r="F710" s="1">
        <v>0</v>
      </c>
      <c r="G710" s="2">
        <f t="shared" si="10"/>
        <v>4381.73344</v>
      </c>
      <c r="H710" s="2">
        <f t="shared" si="11"/>
        <v>7.999999999992724E-2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19515.169999999998</v>
      </c>
      <c r="D711" s="1">
        <f>'PR-RAS'!E718</f>
        <v>22629.72</v>
      </c>
      <c r="E711" s="1">
        <v>0</v>
      </c>
      <c r="F711" s="1">
        <v>0</v>
      </c>
      <c r="G711" s="2">
        <f t="shared" si="10"/>
        <v>45989.973099999996</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2751.39</v>
      </c>
      <c r="D713" s="1">
        <f>'PR-RAS'!E720</f>
        <v>3455.16</v>
      </c>
      <c r="E713" s="1">
        <v>0</v>
      </c>
      <c r="F713" s="1">
        <v>0</v>
      </c>
      <c r="G713" s="2">
        <f t="shared" si="10"/>
        <v>6879.1375199999993</v>
      </c>
      <c r="H713" s="2">
        <f t="shared" si="11"/>
        <v>0.54999999999972715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914.49</v>
      </c>
      <c r="D715" s="1">
        <f>'PR-RAS'!E722</f>
        <v>1594.71</v>
      </c>
      <c r="E715" s="1">
        <v>0</v>
      </c>
      <c r="F715" s="1">
        <v>0</v>
      </c>
      <c r="G715" s="2">
        <f t="shared" si="10"/>
        <v>2930.1917399999998</v>
      </c>
      <c r="H715" s="2">
        <f t="shared" si="11"/>
        <v>0.77999999999997272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21570.28</v>
      </c>
      <c r="D821" s="1">
        <f>'PR-RAS'!E828</f>
        <v>23414.49</v>
      </c>
      <c r="E821" s="1">
        <v>0</v>
      </c>
      <c r="F821" s="1">
        <v>0</v>
      </c>
      <c r="G821" s="2">
        <f t="shared" si="18"/>
        <v>56087.393200000006</v>
      </c>
      <c r="H821" s="2">
        <f t="shared" si="19"/>
        <v>0.77000000000043656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1335083.67</v>
      </c>
      <c r="D984" s="6">
        <f>BILANCA!E6</f>
        <v>1345177.6400000004</v>
      </c>
      <c r="E984" s="6">
        <v>0</v>
      </c>
      <c r="F984" s="6">
        <v>0</v>
      </c>
      <c r="G984" s="7">
        <f t="shared" ref="G984:G1241" si="22">B984/1000*C984+B984/500*D984</f>
        <v>4025.4389500000007</v>
      </c>
      <c r="H984" s="7">
        <f t="shared" si="19"/>
        <v>0.68999999971129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1217768.44</v>
      </c>
      <c r="D985" s="1">
        <f>BILANCA!E7</f>
        <v>1222084.8200000003</v>
      </c>
      <c r="E985" s="1">
        <v>0</v>
      </c>
      <c r="F985" s="1">
        <v>0</v>
      </c>
      <c r="G985" s="2">
        <f t="shared" si="22"/>
        <v>7323.8761600000016</v>
      </c>
      <c r="H985" s="2">
        <f t="shared" si="19"/>
        <v>0.61999999964609742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1217768.44</v>
      </c>
      <c r="D990" s="1">
        <f>BILANCA!E12</f>
        <v>1222084.8200000003</v>
      </c>
      <c r="E990" s="1">
        <v>0</v>
      </c>
      <c r="F990" s="1">
        <v>0</v>
      </c>
      <c r="G990" s="2">
        <f t="shared" si="22"/>
        <v>25633.566560000007</v>
      </c>
      <c r="H990" s="2">
        <f t="shared" si="19"/>
        <v>0.61999999964609742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1167327.1100000001</v>
      </c>
      <c r="D991" s="1">
        <f>BILANCA!E13</f>
        <v>1146382.2600000002</v>
      </c>
      <c r="E991" s="1">
        <v>0</v>
      </c>
      <c r="F991" s="1">
        <v>0</v>
      </c>
      <c r="G991" s="2">
        <f t="shared" si="22"/>
        <v>27680.733040000006</v>
      </c>
      <c r="H991" s="2">
        <f t="shared" si="19"/>
        <v>0.37000000034458935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1675587.87</v>
      </c>
      <c r="D993" s="1">
        <f>BILANCA!E15</f>
        <v>1675587.87</v>
      </c>
      <c r="E993" s="1">
        <v>0</v>
      </c>
      <c r="F993" s="1">
        <v>0</v>
      </c>
      <c r="G993" s="2">
        <f t="shared" si="22"/>
        <v>50267.636100000003</v>
      </c>
      <c r="H993" s="2">
        <f t="shared" si="19"/>
        <v>0.25999999977648258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508260.76</v>
      </c>
      <c r="D996" s="1">
        <f>BILANCA!E18</f>
        <v>529205.61</v>
      </c>
      <c r="E996" s="1">
        <v>0</v>
      </c>
      <c r="F996" s="1">
        <v>0</v>
      </c>
      <c r="G996" s="2">
        <f t="shared" si="22"/>
        <v>20366.73574</v>
      </c>
      <c r="H996" s="2">
        <f t="shared" si="19"/>
        <v>0.63000000000465661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28735.899999999994</v>
      </c>
      <c r="D997" s="1">
        <f>BILANCA!E19</f>
        <v>52489.850000000006</v>
      </c>
      <c r="E997" s="1">
        <v>0</v>
      </c>
      <c r="F997" s="1">
        <v>0</v>
      </c>
      <c r="G997" s="2">
        <f t="shared" si="22"/>
        <v>1872.0184000000002</v>
      </c>
      <c r="H997" s="2">
        <f t="shared" si="19"/>
        <v>0.25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215729.67</v>
      </c>
      <c r="D998" s="1">
        <f>BILANCA!E20</f>
        <v>267345.82</v>
      </c>
      <c r="E998" s="1">
        <v>0</v>
      </c>
      <c r="F998" s="1">
        <v>0</v>
      </c>
      <c r="G998" s="2">
        <f t="shared" si="22"/>
        <v>11256.319650000001</v>
      </c>
      <c r="H998" s="2">
        <f t="shared" si="19"/>
        <v>0.5099999999802094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10382.799999999999</v>
      </c>
      <c r="D1000" s="1">
        <f>BILANCA!E22</f>
        <v>12039.05</v>
      </c>
      <c r="E1000" s="1">
        <v>0</v>
      </c>
      <c r="F1000" s="1">
        <v>0</v>
      </c>
      <c r="G1000" s="2">
        <f t="shared" si="22"/>
        <v>585.83529999999996</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6858.75</v>
      </c>
      <c r="E1003" s="1">
        <v>0</v>
      </c>
      <c r="F1003" s="1">
        <v>0</v>
      </c>
      <c r="G1003" s="2">
        <f t="shared" si="22"/>
        <v>274.35000000000002</v>
      </c>
      <c r="H1003" s="2">
        <f t="shared" si="19"/>
        <v>0.25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197376.57</v>
      </c>
      <c r="D1006" s="1">
        <f>BILANCA!E28</f>
        <v>233753.77</v>
      </c>
      <c r="E1006" s="1">
        <v>0</v>
      </c>
      <c r="F1006" s="1">
        <v>0</v>
      </c>
      <c r="G1006" s="2">
        <f t="shared" si="22"/>
        <v>15292.33453</v>
      </c>
      <c r="H1006" s="2">
        <f t="shared" si="19"/>
        <v>0.66000000000349246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20107.03</v>
      </c>
      <c r="D1013" s="1">
        <f>BILANCA!E35</f>
        <v>21614.319999999992</v>
      </c>
      <c r="E1013" s="1">
        <v>0</v>
      </c>
      <c r="F1013" s="1">
        <v>0</v>
      </c>
      <c r="G1013" s="2">
        <f t="shared" si="22"/>
        <v>1900.0700999999995</v>
      </c>
      <c r="H1013" s="2">
        <f t="shared" si="19"/>
        <v>0.34999999999126885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60523.94</v>
      </c>
      <c r="D1014" s="1">
        <f>BILANCA!E36</f>
        <v>84369.76</v>
      </c>
      <c r="E1014" s="1">
        <v>0</v>
      </c>
      <c r="F1014" s="1">
        <v>0</v>
      </c>
      <c r="G1014" s="2">
        <f t="shared" si="22"/>
        <v>7107.1672600000002</v>
      </c>
      <c r="H1014" s="2">
        <f t="shared" si="19"/>
        <v>0.30000000000291038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40416.910000000003</v>
      </c>
      <c r="D1018" s="1">
        <f>BILANCA!E40</f>
        <v>62755.44</v>
      </c>
      <c r="E1018" s="1">
        <v>0</v>
      </c>
      <c r="F1018" s="1">
        <v>0</v>
      </c>
      <c r="G1018" s="2">
        <f t="shared" si="22"/>
        <v>5807.4726500000015</v>
      </c>
      <c r="H1018" s="2">
        <f t="shared" si="19"/>
        <v>0.52999999999883585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1598.4</v>
      </c>
      <c r="D1023" s="1">
        <f>BILANCA!E45</f>
        <v>1598.3899999999999</v>
      </c>
      <c r="E1023" s="1">
        <v>0</v>
      </c>
      <c r="F1023" s="1">
        <v>0</v>
      </c>
      <c r="G1023" s="2">
        <f t="shared" si="22"/>
        <v>191.80719999999999</v>
      </c>
      <c r="H1023" s="2">
        <f t="shared" si="19"/>
        <v>0.78999999999996362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771.4</v>
      </c>
      <c r="D1025" s="1">
        <f>BILANCA!E47</f>
        <v>771.39</v>
      </c>
      <c r="E1025" s="1">
        <v>0</v>
      </c>
      <c r="F1025" s="1">
        <v>0</v>
      </c>
      <c r="G1025" s="2">
        <f t="shared" si="22"/>
        <v>97.19556</v>
      </c>
      <c r="H1025" s="2">
        <f t="shared" si="19"/>
        <v>0.78999999999996362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827</v>
      </c>
      <c r="D1026" s="1">
        <f>BILANCA!E48</f>
        <v>827</v>
      </c>
      <c r="E1026" s="1">
        <v>0</v>
      </c>
      <c r="F1026" s="1">
        <v>0</v>
      </c>
      <c r="G1026" s="2">
        <f t="shared" si="22"/>
        <v>106.68299999999999</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45429.17</v>
      </c>
      <c r="D1032" s="1">
        <f>BILANCA!E54</f>
        <v>49256.61</v>
      </c>
      <c r="E1032" s="1">
        <v>0</v>
      </c>
      <c r="F1032" s="1">
        <v>0</v>
      </c>
      <c r="G1032" s="2">
        <f t="shared" si="22"/>
        <v>7053.1771100000005</v>
      </c>
      <c r="H1032" s="2">
        <f t="shared" si="19"/>
        <v>0.55999999999767169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45429.17</v>
      </c>
      <c r="D1033" s="1">
        <f>BILANCA!E55</f>
        <v>49256.61</v>
      </c>
      <c r="E1033" s="1">
        <v>0</v>
      </c>
      <c r="F1033" s="1">
        <v>0</v>
      </c>
      <c r="G1033" s="2">
        <f t="shared" si="22"/>
        <v>7197.1195000000007</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117315.23000000001</v>
      </c>
      <c r="D1046" s="1">
        <f>BILANCA!E68</f>
        <v>123092.81999999999</v>
      </c>
      <c r="E1046" s="1">
        <v>0</v>
      </c>
      <c r="F1046" s="1">
        <v>0</v>
      </c>
      <c r="G1046" s="2">
        <f t="shared" si="22"/>
        <v>22900.554810000001</v>
      </c>
      <c r="H1046" s="2">
        <f t="shared" si="19"/>
        <v>0.41000000001804437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13848.92</v>
      </c>
      <c r="D1047" s="1">
        <f>BILANCA!E69</f>
        <v>10996.140000000001</v>
      </c>
      <c r="E1047" s="1">
        <v>0</v>
      </c>
      <c r="F1047" s="1">
        <v>0</v>
      </c>
      <c r="G1047" s="2">
        <f t="shared" si="22"/>
        <v>2293.8368</v>
      </c>
      <c r="H1047" s="2">
        <f t="shared" si="19"/>
        <v>0.22000000000116415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13683.74</v>
      </c>
      <c r="D1048" s="1">
        <f>BILANCA!E70</f>
        <v>10734.04</v>
      </c>
      <c r="E1048" s="1">
        <v>0</v>
      </c>
      <c r="F1048" s="1">
        <v>0</v>
      </c>
      <c r="G1048" s="2">
        <f t="shared" si="22"/>
        <v>2284.8683000000001</v>
      </c>
      <c r="H1048" s="2">
        <f t="shared" si="19"/>
        <v>0.30000000000109139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13683.74</v>
      </c>
      <c r="D1050" s="1">
        <f>BILANCA!E72</f>
        <v>10734.04</v>
      </c>
      <c r="E1050" s="1">
        <v>0</v>
      </c>
      <c r="F1050" s="1">
        <v>0</v>
      </c>
      <c r="G1050" s="2">
        <f t="shared" si="22"/>
        <v>2355.1719400000002</v>
      </c>
      <c r="H1050" s="2">
        <f t="shared" si="19"/>
        <v>0.30000000000109139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165.18</v>
      </c>
      <c r="D1054" s="1">
        <f>BILANCA!E76</f>
        <v>262.10000000000002</v>
      </c>
      <c r="E1054" s="1">
        <v>0</v>
      </c>
      <c r="F1054" s="1">
        <v>0</v>
      </c>
      <c r="G1054" s="2">
        <f t="shared" si="22"/>
        <v>48.945980000000006</v>
      </c>
      <c r="H1054" s="2">
        <f t="shared" si="19"/>
        <v>0.28000000000002956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6972.8</v>
      </c>
      <c r="D1056" s="1">
        <f>BILANCA!E78</f>
        <v>24.64</v>
      </c>
      <c r="E1056" s="1">
        <v>0</v>
      </c>
      <c r="F1056" s="1">
        <v>0</v>
      </c>
      <c r="G1056" s="2">
        <f t="shared" si="22"/>
        <v>512.61183999999992</v>
      </c>
      <c r="H1056" s="2">
        <f t="shared" si="19"/>
        <v>0.55999999999981753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6972.8</v>
      </c>
      <c r="D1064" s="1">
        <f>BILANCA!E86</f>
        <v>24.64</v>
      </c>
      <c r="E1064" s="1">
        <v>0</v>
      </c>
      <c r="F1064" s="1">
        <v>0</v>
      </c>
      <c r="G1064" s="2">
        <f t="shared" si="22"/>
        <v>568.78848000000005</v>
      </c>
      <c r="H1064" s="2">
        <f t="shared" si="19"/>
        <v>0.55999999999981753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942.91</v>
      </c>
      <c r="D1124" s="1">
        <f>BILANCA!E146</f>
        <v>959</v>
      </c>
      <c r="E1124" s="1">
        <v>0</v>
      </c>
      <c r="F1124" s="1">
        <v>0</v>
      </c>
      <c r="G1124" s="2">
        <f t="shared" si="22"/>
        <v>403.38830999999993</v>
      </c>
      <c r="H1124" s="2">
        <f t="shared" si="23"/>
        <v>9.0000000000031832E-2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942.91</v>
      </c>
      <c r="D1138" s="1">
        <f>BILANCA!E160</f>
        <v>959</v>
      </c>
      <c r="E1138" s="1">
        <v>0</v>
      </c>
      <c r="F1138" s="1">
        <v>0</v>
      </c>
      <c r="G1138" s="2">
        <f t="shared" si="22"/>
        <v>443.44105000000002</v>
      </c>
      <c r="H1138" s="2">
        <f t="shared" si="23"/>
        <v>9.0000000000031832E-2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95550.6</v>
      </c>
      <c r="D1148" s="1">
        <f>BILANCA!E170</f>
        <v>111113.04</v>
      </c>
      <c r="E1148" s="1">
        <v>0</v>
      </c>
      <c r="F1148" s="1">
        <v>0</v>
      </c>
      <c r="G1148" s="2">
        <f t="shared" si="22"/>
        <v>52433.152200000004</v>
      </c>
      <c r="H1148" s="2">
        <f t="shared" si="23"/>
        <v>0.43999999998777639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95550.6</v>
      </c>
      <c r="D1151" s="1">
        <f>BILANCA!E173</f>
        <v>111113.04</v>
      </c>
      <c r="E1151" s="1">
        <v>0</v>
      </c>
      <c r="F1151" s="1">
        <v>0</v>
      </c>
      <c r="G1151" s="2">
        <f t="shared" si="22"/>
        <v>53386.482240000005</v>
      </c>
      <c r="H1151" s="2">
        <f t="shared" si="23"/>
        <v>0.43999999998777639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1335083.67</v>
      </c>
      <c r="D1152" s="1">
        <f>BILANCA!E175</f>
        <v>1345177.6400000001</v>
      </c>
      <c r="E1152" s="1">
        <v>0</v>
      </c>
      <c r="F1152" s="1">
        <v>0</v>
      </c>
      <c r="G1152" s="2">
        <f t="shared" si="22"/>
        <v>680299.18255000003</v>
      </c>
      <c r="H1152" s="2">
        <f t="shared" si="23"/>
        <v>0.68999999994412065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144071.86000000002</v>
      </c>
      <c r="D1153" s="1">
        <f>BILANCA!E176</f>
        <v>138165.26999999999</v>
      </c>
      <c r="E1153" s="1">
        <v>0</v>
      </c>
      <c r="F1153" s="1">
        <v>0</v>
      </c>
      <c r="G1153" s="2">
        <f t="shared" si="22"/>
        <v>71468.407999999996</v>
      </c>
      <c r="H1153" s="2">
        <f t="shared" si="23"/>
        <v>0.40999999997438863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143822.69</v>
      </c>
      <c r="D1154" s="1">
        <f>BILANCA!E177</f>
        <v>138165.26999999999</v>
      </c>
      <c r="E1154" s="1">
        <v>0</v>
      </c>
      <c r="F1154" s="1">
        <v>0</v>
      </c>
      <c r="G1154" s="2">
        <f t="shared" si="22"/>
        <v>71846.20233</v>
      </c>
      <c r="H1154" s="2">
        <f t="shared" si="23"/>
        <v>0.57999999998719431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103056.78</v>
      </c>
      <c r="D1155" s="1">
        <f>BILANCA!E178</f>
        <v>121457.2</v>
      </c>
      <c r="E1155" s="1">
        <v>0</v>
      </c>
      <c r="F1155" s="1">
        <v>0</v>
      </c>
      <c r="G1155" s="2">
        <f t="shared" si="22"/>
        <v>59507.042959999992</v>
      </c>
      <c r="H1155" s="2">
        <f t="shared" si="23"/>
        <v>0.41999999999825377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34390.620000000003</v>
      </c>
      <c r="D1156" s="1">
        <f>BILANCA!E179</f>
        <v>16521.91</v>
      </c>
      <c r="E1156" s="1">
        <v>0</v>
      </c>
      <c r="F1156" s="1">
        <v>0</v>
      </c>
      <c r="G1156" s="2">
        <f t="shared" si="22"/>
        <v>11666.15812</v>
      </c>
      <c r="H1156" s="2">
        <f t="shared" si="23"/>
        <v>0.46999999999752617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49.37</v>
      </c>
      <c r="E1157" s="1">
        <v>0</v>
      </c>
      <c r="F1157" s="1">
        <v>0</v>
      </c>
      <c r="G1157" s="2">
        <f t="shared" si="22"/>
        <v>17.4696</v>
      </c>
      <c r="H1157" s="2">
        <f t="shared" si="23"/>
        <v>0.70999999999999752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49.37</v>
      </c>
      <c r="E1160" s="1">
        <v>0</v>
      </c>
      <c r="F1160" s="1">
        <v>0</v>
      </c>
      <c r="G1160" s="2">
        <f t="shared" si="22"/>
        <v>17.770799999999998</v>
      </c>
      <c r="H1160" s="2">
        <f t="shared" si="23"/>
        <v>0.70999999999999752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6373.63</v>
      </c>
      <c r="D1165" s="1">
        <f>BILANCA!E188</f>
        <v>136.79</v>
      </c>
      <c r="E1165" s="1">
        <v>0</v>
      </c>
      <c r="F1165" s="1">
        <v>0</v>
      </c>
      <c r="G1165" s="2">
        <f t="shared" si="22"/>
        <v>1209.7922199999998</v>
      </c>
      <c r="H1165" s="2">
        <f t="shared" si="23"/>
        <v>0.57999999999989882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249.17</v>
      </c>
      <c r="D1166" s="1">
        <f>BILANCA!E189</f>
        <v>0</v>
      </c>
      <c r="E1166" s="1">
        <v>0</v>
      </c>
      <c r="F1166" s="1">
        <v>0</v>
      </c>
      <c r="G1166" s="2">
        <f t="shared" si="22"/>
        <v>45.598109999999998</v>
      </c>
      <c r="H1166" s="2">
        <f t="shared" si="23"/>
        <v>0.16999999999998749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1191011.8099999998</v>
      </c>
      <c r="D1214" s="1">
        <f>BILANCA!E237</f>
        <v>1207012.3700000001</v>
      </c>
      <c r="E1214" s="1">
        <v>0</v>
      </c>
      <c r="F1214" s="1">
        <v>0</v>
      </c>
      <c r="G1214" s="2">
        <f t="shared" si="22"/>
        <v>832763.44305000012</v>
      </c>
      <c r="H1214" s="2">
        <f t="shared" si="23"/>
        <v>0.56000000028871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1217768.44</v>
      </c>
      <c r="D1215" s="1">
        <f>BILANCA!E238</f>
        <v>1222084.82</v>
      </c>
      <c r="E1215" s="1">
        <v>0</v>
      </c>
      <c r="F1215" s="1">
        <v>0</v>
      </c>
      <c r="G1215" s="2">
        <f t="shared" si="22"/>
        <v>849569.63456000015</v>
      </c>
      <c r="H1215" s="2">
        <f t="shared" si="23"/>
        <v>0.61999999987892807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1217768.44</v>
      </c>
      <c r="D1216" s="1">
        <f>BILANCA!E239</f>
        <v>1222084.82</v>
      </c>
      <c r="E1216" s="1">
        <v>0</v>
      </c>
      <c r="F1216" s="1">
        <v>0</v>
      </c>
      <c r="G1216" s="2">
        <f t="shared" si="22"/>
        <v>853231.57264000003</v>
      </c>
      <c r="H1216" s="2">
        <f t="shared" si="23"/>
        <v>0.61999999987892807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1217768.44</v>
      </c>
      <c r="D1217" s="1">
        <f>BILANCA!E240</f>
        <v>1222084.82</v>
      </c>
      <c r="E1217" s="1">
        <v>0</v>
      </c>
      <c r="F1217" s="1">
        <v>0</v>
      </c>
      <c r="G1217" s="2">
        <f t="shared" si="22"/>
        <v>856893.51072000002</v>
      </c>
      <c r="H1217" s="2">
        <f t="shared" si="23"/>
        <v>0.61999999987892807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-27701.53</v>
      </c>
      <c r="D1222" s="1">
        <f>BILANCA!E245</f>
        <v>-16031.45</v>
      </c>
      <c r="E1222" s="1">
        <v>0</v>
      </c>
      <c r="F1222" s="1">
        <v>0</v>
      </c>
      <c r="G1222" s="2">
        <f t="shared" si="22"/>
        <v>-14283.698769999999</v>
      </c>
      <c r="H1222" s="2">
        <f t="shared" si="23"/>
        <v>0.92000000000189175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27701.53</v>
      </c>
      <c r="D1227" s="1">
        <f>BILANCA!E250</f>
        <v>16031.45</v>
      </c>
      <c r="E1227" s="1">
        <v>0</v>
      </c>
      <c r="F1227" s="1">
        <v>0</v>
      </c>
      <c r="G1227" s="2">
        <f t="shared" si="22"/>
        <v>14582.520919999999</v>
      </c>
      <c r="H1227" s="2">
        <f t="shared" si="23"/>
        <v>0.92000000000189175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25240.44</v>
      </c>
      <c r="D1228" s="1">
        <f>BILANCA!E251</f>
        <v>10591.18</v>
      </c>
      <c r="E1228" s="1">
        <v>0</v>
      </c>
      <c r="F1228" s="1">
        <v>0</v>
      </c>
      <c r="G1228" s="2">
        <f t="shared" si="22"/>
        <v>11373.585999999999</v>
      </c>
      <c r="H1228" s="2">
        <f t="shared" si="23"/>
        <v>0.61999999999898137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2461.09</v>
      </c>
      <c r="D1229" s="1">
        <f>BILANCA!E252</f>
        <v>5440.27</v>
      </c>
      <c r="E1229" s="1">
        <v>0</v>
      </c>
      <c r="F1229" s="1">
        <v>0</v>
      </c>
      <c r="G1229" s="2">
        <f t="shared" si="22"/>
        <v>3282.0409800000002</v>
      </c>
      <c r="H1229" s="2">
        <f t="shared" si="23"/>
        <v>0.36000000000058208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944.9</v>
      </c>
      <c r="D1232" s="1">
        <f>BILANCA!E255</f>
        <v>959</v>
      </c>
      <c r="E1232" s="1">
        <v>0</v>
      </c>
      <c r="F1232" s="1">
        <v>0</v>
      </c>
      <c r="G1232" s="2">
        <f t="shared" si="22"/>
        <v>712.86210000000005</v>
      </c>
      <c r="H1232" s="2">
        <f t="shared" si="23"/>
        <v>0.10000000000002274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34486.089999999997</v>
      </c>
      <c r="D1236" s="1">
        <f>BILANCA!E259</f>
        <v>0</v>
      </c>
      <c r="E1236" s="1">
        <v>0</v>
      </c>
      <c r="F1236" s="1">
        <v>0</v>
      </c>
      <c r="G1236" s="2">
        <f t="shared" si="22"/>
        <v>8724.9807699999983</v>
      </c>
      <c r="H1236" s="2">
        <f t="shared" si="23"/>
        <v>8.999999999650754E-2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34486.089999999997</v>
      </c>
      <c r="D1237" s="1">
        <f>BILANCA!E260</f>
        <v>0</v>
      </c>
      <c r="E1237" s="1">
        <v>0</v>
      </c>
      <c r="F1237" s="1">
        <v>0</v>
      </c>
      <c r="G1237" s="2">
        <f t="shared" si="22"/>
        <v>8759.4668599999986</v>
      </c>
      <c r="H1237" s="2">
        <f t="shared" si="23"/>
        <v>8.999999999650754E-2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942.91</v>
      </c>
      <c r="D1241" s="1">
        <f>BILANCA!E265</f>
        <v>959</v>
      </c>
      <c r="E1241" s="1">
        <v>0</v>
      </c>
      <c r="F1241" s="1">
        <v>0</v>
      </c>
      <c r="G1241" s="2">
        <f t="shared" si="22"/>
        <v>738.11478</v>
      </c>
      <c r="H1241" s="2">
        <f t="shared" si="23"/>
        <v>9.0000000000031832E-2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6261.41</v>
      </c>
      <c r="D1244" s="1">
        <f>BILANCA!E268</f>
        <v>24.57</v>
      </c>
      <c r="E1244" s="1">
        <v>0</v>
      </c>
      <c r="F1244" s="1">
        <v>0</v>
      </c>
      <c r="G1244" s="2">
        <f t="shared" si="24"/>
        <v>1647.0535500000001</v>
      </c>
      <c r="H1244" s="2">
        <f t="shared" si="23"/>
        <v>0.8399999999998542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711.39</v>
      </c>
      <c r="D1245" s="1">
        <f>BILANCA!E269</f>
        <v>7.0000000000000007E-2</v>
      </c>
      <c r="E1245" s="1">
        <v>0</v>
      </c>
      <c r="F1245" s="1">
        <v>0</v>
      </c>
      <c r="G1245" s="2">
        <f t="shared" si="24"/>
        <v>186.42086</v>
      </c>
      <c r="H1245" s="2">
        <f t="shared" si="23"/>
        <v>0.45999999999998636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143822.69</v>
      </c>
      <c r="D1264" s="1">
        <f>BILANCA!E288</f>
        <v>138165.26999999999</v>
      </c>
      <c r="E1264" s="1">
        <v>0</v>
      </c>
      <c r="F1264" s="1">
        <v>0</v>
      </c>
      <c r="G1264" s="2">
        <f t="shared" si="24"/>
        <v>118063.05763</v>
      </c>
      <c r="H1264" s="2">
        <f t="shared" si="23"/>
        <v>0.57999999998719431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249.17</v>
      </c>
      <c r="D1265" s="1">
        <f>BILANCA!E289</f>
        <v>0</v>
      </c>
      <c r="E1265" s="1">
        <v>0</v>
      </c>
      <c r="F1265" s="1">
        <v>0</v>
      </c>
      <c r="G1265" s="2">
        <f t="shared" si="24"/>
        <v>70.265939999999986</v>
      </c>
      <c r="H1265" s="2">
        <f t="shared" si="23"/>
        <v>0.16999999999998749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112.22</v>
      </c>
      <c r="D1275" s="1">
        <f>BILANCA!E299</f>
        <v>112.22</v>
      </c>
      <c r="E1275" s="1">
        <v>0</v>
      </c>
      <c r="F1275" s="1">
        <v>0</v>
      </c>
      <c r="G1275" s="2">
        <f t="shared" si="24"/>
        <v>98.304720000000003</v>
      </c>
      <c r="H1275" s="2">
        <f t="shared" si="23"/>
        <v>0.43999999999999773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6261.41</v>
      </c>
      <c r="D1278" s="1">
        <f>BILANCA!E302</f>
        <v>24.57</v>
      </c>
      <c r="E1278" s="1">
        <v>0</v>
      </c>
      <c r="F1278" s="1">
        <v>0</v>
      </c>
      <c r="G1278" s="2">
        <f t="shared" si="24"/>
        <v>1861.6122499999999</v>
      </c>
      <c r="H1278" s="2">
        <f t="shared" si="23"/>
        <v>0.8399999999998542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1351541.73</v>
      </c>
      <c r="D1408" s="1">
        <f>'RAS-funkcijski'!E114</f>
        <v>1645503.52</v>
      </c>
      <c r="E1408" s="1">
        <v>0</v>
      </c>
      <c r="F1408" s="1">
        <v>0</v>
      </c>
      <c r="G1408" s="2">
        <f t="shared" si="24"/>
        <v>510680.36470000003</v>
      </c>
      <c r="H1408" s="2">
        <f t="shared" si="27"/>
        <v>0.75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1351541.73</v>
      </c>
      <c r="D1409" s="1">
        <f>'RAS-funkcijski'!E115</f>
        <v>1645503.52</v>
      </c>
      <c r="E1409" s="1">
        <v>0</v>
      </c>
      <c r="F1409" s="1">
        <v>0</v>
      </c>
      <c r="G1409" s="2">
        <f t="shared" si="24"/>
        <v>515322.91347000003</v>
      </c>
      <c r="H1409" s="2">
        <f t="shared" si="27"/>
        <v>0.75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1351541.73</v>
      </c>
      <c r="D1411" s="1">
        <f>'RAS-funkcijski'!E117</f>
        <v>1645503.52</v>
      </c>
      <c r="E1411" s="1">
        <v>0</v>
      </c>
      <c r="F1411" s="1">
        <v>0</v>
      </c>
      <c r="G1411" s="2">
        <f t="shared" si="24"/>
        <v>524608.01101000002</v>
      </c>
      <c r="H1411" s="2">
        <f t="shared" si="27"/>
        <v>0.75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1351541.73</v>
      </c>
      <c r="D1435" s="13">
        <f>'RAS-funkcijski'!E141</f>
        <v>1645503.52</v>
      </c>
      <c r="E1435" s="13">
        <v>0</v>
      </c>
      <c r="F1435" s="13">
        <v>0</v>
      </c>
      <c r="G1435" s="14">
        <f t="shared" si="24"/>
        <v>636029.1814900001</v>
      </c>
      <c r="H1435" s="14">
        <f t="shared" si="27"/>
        <v>0.75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34482.980000000003</v>
      </c>
      <c r="D1436" s="6">
        <f>'P-VRIO'!E5</f>
        <v>0</v>
      </c>
      <c r="E1436" s="6">
        <v>0</v>
      </c>
      <c r="F1436" s="6">
        <v>0</v>
      </c>
      <c r="G1436" s="7">
        <f t="shared" si="24"/>
        <v>34.482980000000005</v>
      </c>
      <c r="H1436" s="7">
        <f t="shared" si="27"/>
        <v>1.9999999996798579E-2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34482.980000000003</v>
      </c>
      <c r="D1453" s="1">
        <f>'P-VRIO'!E22</f>
        <v>0</v>
      </c>
      <c r="E1453" s="1">
        <v>0</v>
      </c>
      <c r="F1453" s="1">
        <v>0</v>
      </c>
      <c r="G1453" s="2">
        <f t="shared" si="24"/>
        <v>620.69363999999996</v>
      </c>
      <c r="H1453" s="2">
        <f t="shared" si="27"/>
        <v>1.9999999996798579E-2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34482.980000000003</v>
      </c>
      <c r="D1454" s="1">
        <f>'P-VRIO'!E23</f>
        <v>0</v>
      </c>
      <c r="E1454" s="1">
        <v>0</v>
      </c>
      <c r="F1454" s="1">
        <v>0</v>
      </c>
      <c r="G1454" s="2">
        <f t="shared" si="24"/>
        <v>655.17662000000007</v>
      </c>
      <c r="H1454" s="2">
        <f t="shared" si="27"/>
        <v>1.9999999996798579E-2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34482.980000000003</v>
      </c>
      <c r="D1456" s="1">
        <f>'P-VRIO'!E25</f>
        <v>0</v>
      </c>
      <c r="E1456" s="1">
        <v>0</v>
      </c>
      <c r="F1456" s="1">
        <v>0</v>
      </c>
      <c r="G1456" s="2">
        <f t="shared" si="24"/>
        <v>724.14258000000007</v>
      </c>
      <c r="H1456" s="2">
        <f t="shared" si="27"/>
        <v>1.9999999996798579E-2</v>
      </c>
      <c r="I1456" s="10">
        <f t="shared" si="30"/>
        <v>14.482851597681716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144071.85999999999</v>
      </c>
      <c r="D1480" s="6"/>
      <c r="E1480" s="6">
        <v>0</v>
      </c>
      <c r="F1480" s="6">
        <v>0</v>
      </c>
      <c r="G1480" s="7">
        <f t="shared" ref="G1480:G1580" si="34">B1480/1000*C1480</f>
        <v>144.07185999999999</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1891499.6900000002</v>
      </c>
      <c r="D1481" s="1">
        <v>0</v>
      </c>
      <c r="E1481" s="1">
        <v>0</v>
      </c>
      <c r="F1481" s="1">
        <v>0</v>
      </c>
      <c r="G1481" s="2">
        <f t="shared" si="34"/>
        <v>3782.9993800000007</v>
      </c>
      <c r="H1481" s="2">
        <f t="shared" si="35"/>
        <v>0.30999999982304871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1860756.3800000001</v>
      </c>
      <c r="D1483" s="1">
        <v>0</v>
      </c>
      <c r="E1483" s="1">
        <v>0</v>
      </c>
      <c r="F1483" s="1">
        <v>0</v>
      </c>
      <c r="G1483" s="2">
        <f t="shared" si="34"/>
        <v>7443.0255200000011</v>
      </c>
      <c r="H1483" s="2">
        <f t="shared" si="35"/>
        <v>0.38000000012107193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1654840.04</v>
      </c>
      <c r="D1484" s="1">
        <v>0</v>
      </c>
      <c r="E1484" s="1">
        <v>0</v>
      </c>
      <c r="F1484" s="1">
        <v>0</v>
      </c>
      <c r="G1484" s="2">
        <f t="shared" si="34"/>
        <v>8274.2002000000011</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172120.49</v>
      </c>
      <c r="D1485" s="1">
        <v>0</v>
      </c>
      <c r="E1485" s="1">
        <v>0</v>
      </c>
      <c r="F1485" s="1">
        <v>0</v>
      </c>
      <c r="G1485" s="2">
        <f t="shared" si="34"/>
        <v>1032.7229399999999</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578.25</v>
      </c>
      <c r="D1486" s="1">
        <v>0</v>
      </c>
      <c r="E1486" s="1">
        <v>0</v>
      </c>
      <c r="F1486" s="1">
        <v>0</v>
      </c>
      <c r="G1486" s="2">
        <f t="shared" si="34"/>
        <v>4.0477499999999997</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23414.49</v>
      </c>
      <c r="D1489" s="1">
        <v>0</v>
      </c>
      <c r="E1489" s="1">
        <v>0</v>
      </c>
      <c r="F1489" s="1">
        <v>0</v>
      </c>
      <c r="G1489" s="2">
        <f t="shared" si="34"/>
        <v>234.14490000000001</v>
      </c>
      <c r="H1489" s="2">
        <f t="shared" si="35"/>
        <v>0.49000000000160071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9803.11</v>
      </c>
      <c r="D1491" s="1">
        <v>0</v>
      </c>
      <c r="E1491" s="1">
        <v>0</v>
      </c>
      <c r="F1491" s="1">
        <v>0</v>
      </c>
      <c r="G1491" s="2">
        <f t="shared" si="34"/>
        <v>117.63732</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30743.31</v>
      </c>
      <c r="D1492" s="1">
        <v>0</v>
      </c>
      <c r="E1492" s="1">
        <v>0</v>
      </c>
      <c r="F1492" s="1">
        <v>0</v>
      </c>
      <c r="G1492" s="2">
        <f t="shared" si="34"/>
        <v>399.66302999999999</v>
      </c>
      <c r="H1492" s="2">
        <f t="shared" si="35"/>
        <v>0.31000000000130967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1897406.28</v>
      </c>
      <c r="D1499" s="1">
        <v>0</v>
      </c>
      <c r="E1499" s="1">
        <v>0</v>
      </c>
      <c r="F1499" s="1">
        <v>0</v>
      </c>
      <c r="G1499" s="2">
        <f t="shared" si="34"/>
        <v>37948.125599999999</v>
      </c>
      <c r="H1499" s="2">
        <f t="shared" si="35"/>
        <v>0.28000000002793968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1866413.8</v>
      </c>
      <c r="D1501" s="1">
        <v>0</v>
      </c>
      <c r="E1501" s="1">
        <v>0</v>
      </c>
      <c r="F1501" s="1">
        <v>0</v>
      </c>
      <c r="G1501" s="2">
        <f t="shared" si="34"/>
        <v>41061.103600000002</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1636439.62</v>
      </c>
      <c r="D1502" s="1">
        <v>0</v>
      </c>
      <c r="E1502" s="1">
        <v>0</v>
      </c>
      <c r="F1502" s="1">
        <v>0</v>
      </c>
      <c r="G1502" s="2">
        <f t="shared" si="34"/>
        <v>37638.111260000005</v>
      </c>
      <c r="H1502" s="2">
        <f t="shared" si="35"/>
        <v>0.37999999988824129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189989.2</v>
      </c>
      <c r="D1503" s="1">
        <v>0</v>
      </c>
      <c r="E1503" s="1">
        <v>0</v>
      </c>
      <c r="F1503" s="1">
        <v>0</v>
      </c>
      <c r="G1503" s="2">
        <f t="shared" si="34"/>
        <v>4559.7408000000005</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530.54</v>
      </c>
      <c r="D1504" s="1">
        <v>0</v>
      </c>
      <c r="E1504" s="1">
        <v>0</v>
      </c>
      <c r="F1504" s="1">
        <v>0</v>
      </c>
      <c r="G1504" s="2">
        <f t="shared" si="34"/>
        <v>13.263500000000001</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23414.49</v>
      </c>
      <c r="D1507" s="1">
        <v>0</v>
      </c>
      <c r="E1507" s="1">
        <v>0</v>
      </c>
      <c r="F1507" s="1">
        <v>0</v>
      </c>
      <c r="G1507" s="2">
        <f t="shared" si="34"/>
        <v>655.60572000000002</v>
      </c>
      <c r="H1507" s="2">
        <f t="shared" si="35"/>
        <v>0.49000000000160071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16039.95</v>
      </c>
      <c r="D1509" s="1">
        <v>0</v>
      </c>
      <c r="E1509" s="1">
        <v>0</v>
      </c>
      <c r="F1509" s="1">
        <v>0</v>
      </c>
      <c r="G1509" s="2">
        <f t="shared" si="34"/>
        <v>481.19850000000002</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30992.48</v>
      </c>
      <c r="D1510" s="1">
        <v>0</v>
      </c>
      <c r="E1510" s="1">
        <v>0</v>
      </c>
      <c r="F1510" s="1">
        <v>0</v>
      </c>
      <c r="G1510" s="2">
        <f t="shared" si="34"/>
        <v>960.76688000000001</v>
      </c>
      <c r="H1510" s="2">
        <f t="shared" si="35"/>
        <v>0.47999999999956344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138165.27000000025</v>
      </c>
      <c r="D1517" s="1">
        <v>0</v>
      </c>
      <c r="E1517" s="1">
        <v>0</v>
      </c>
      <c r="F1517" s="1">
        <v>0</v>
      </c>
      <c r="G1517" s="2">
        <f t="shared" si="34"/>
        <v>5250.2802600000095</v>
      </c>
      <c r="H1517" s="2">
        <f t="shared" si="35"/>
        <v>0.2700000002514571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138165.26999999999</v>
      </c>
      <c r="D1576" s="1">
        <v>0</v>
      </c>
      <c r="E1576" s="1">
        <v>0</v>
      </c>
      <c r="F1576" s="1">
        <v>0</v>
      </c>
      <c r="G1576" s="2">
        <f t="shared" si="34"/>
        <v>13402.03119</v>
      </c>
      <c r="H1576" s="2">
        <f t="shared" si="35"/>
        <v>0.26999999998952262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138165.26999999999</v>
      </c>
      <c r="D1578" s="1">
        <v>0</v>
      </c>
      <c r="E1578" s="1">
        <v>0</v>
      </c>
      <c r="F1578" s="1">
        <v>0</v>
      </c>
      <c r="G1578" s="2">
        <f t="shared" si="34"/>
        <v>13678.361729999999</v>
      </c>
      <c r="H1578" s="2">
        <f t="shared" si="35"/>
        <v>0.26999999998952262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B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13502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1326903.95</v>
      </c>
      <c r="I16" s="170">
        <f>'PR-RAS'!E6</f>
        <v>1657173.6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1324553.51</v>
      </c>
      <c r="I17" s="170">
        <f>'PR-RAS'!E151</f>
        <v>1614760.21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27701.530000000028</v>
      </c>
      <c r="I19" s="171">
        <f>'PR-RAS'!E646</f>
        <v>16031.449999999924</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1217768.44</v>
      </c>
      <c r="I20" s="173">
        <f>BILANCA!E7</f>
        <v>1222084.8200000003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117315.23000000001</v>
      </c>
      <c r="I21" s="175">
        <f>BILANCA!E68</f>
        <v>123092.81999999999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144071.86000000002</v>
      </c>
      <c r="I22" s="175">
        <f>BILANCA!E176</f>
        <v>138165.26999999999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1191011.8099999998</v>
      </c>
      <c r="I23" s="177">
        <f>BILANCA!E237</f>
        <v>1207012.3700000001</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1351541.73</v>
      </c>
      <c r="I27" s="175">
        <f>'RAS-funkcijski'!E114</f>
        <v>1645503.52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1351541.73</v>
      </c>
      <c r="I28" s="179">
        <f>'RAS-funkcijski'!E141</f>
        <v>1645503.52</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34482.980000000003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34482.980000000003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144071.85999999999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138165.27000000025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138165.26999999999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25"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1326903.95</v>
      </c>
      <c r="E6" s="51">
        <f>E7+E44+E50+E82+E106+E124+E133+E139</f>
        <v>1657173.6</v>
      </c>
      <c r="F6" s="52">
        <f t="shared" ref="F6:F131" si="0">IF(D6&lt;&gt;0,IF(E6/D6&gt;=100,"&gt;&gt;100",E6/D6*100),"-")</f>
        <v>124.8902454469293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1155185.47</v>
      </c>
      <c r="E50" s="51">
        <f>E51+E54+E59+E62+E65+E68+E71+E74+E77</f>
        <v>1438938.36</v>
      </c>
      <c r="F50" s="52">
        <f t="shared" si="0"/>
        <v>124.56340538978561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260</v>
      </c>
      <c r="E62" s="51">
        <f t="shared" si="13"/>
        <v>260</v>
      </c>
      <c r="F62" s="52">
        <f t="shared" si="0"/>
        <v>100</v>
      </c>
    </row>
    <row r="63" spans="1:6" ht="12.75" customHeight="1" x14ac:dyDescent="0.2">
      <c r="A63" s="53">
        <v>6341</v>
      </c>
      <c r="B63" s="85" t="s">
        <v>171</v>
      </c>
      <c r="C63" s="50" t="s">
        <v>172</v>
      </c>
      <c r="D63" s="242">
        <v>260</v>
      </c>
      <c r="E63" s="242">
        <v>260</v>
      </c>
      <c r="F63" s="52">
        <f t="shared" si="0"/>
        <v>100</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1154925.47</v>
      </c>
      <c r="E68" s="51">
        <f t="shared" si="15"/>
        <v>1433733.36</v>
      </c>
      <c r="F68" s="52">
        <f t="shared" si="0"/>
        <v>124.1407690142984</v>
      </c>
    </row>
    <row r="69" spans="1:6" ht="12.75" customHeight="1" x14ac:dyDescent="0.2">
      <c r="A69" s="53" t="s">
        <v>183</v>
      </c>
      <c r="B69" s="85" t="s">
        <v>184</v>
      </c>
      <c r="C69" s="50" t="s">
        <v>183</v>
      </c>
      <c r="D69" s="242">
        <v>1133928.1499999999</v>
      </c>
      <c r="E69" s="242">
        <v>1410824.83</v>
      </c>
      <c r="F69" s="52">
        <f t="shared" si="0"/>
        <v>124.41924384715206</v>
      </c>
    </row>
    <row r="70" spans="1:6" ht="24" x14ac:dyDescent="0.2">
      <c r="A70" s="53" t="s">
        <v>185</v>
      </c>
      <c r="B70" s="85" t="s">
        <v>186</v>
      </c>
      <c r="C70" s="50" t="s">
        <v>185</v>
      </c>
      <c r="D70" s="242">
        <v>20997.32</v>
      </c>
      <c r="E70" s="242">
        <v>22908.53</v>
      </c>
      <c r="F70" s="52">
        <f t="shared" si="0"/>
        <v>109.10216160919583</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4945</v>
      </c>
      <c r="F74" s="52" t="str">
        <f t="shared" si="0"/>
        <v>-</v>
      </c>
    </row>
    <row r="75" spans="1:6" ht="12.75" customHeight="1" x14ac:dyDescent="0.2">
      <c r="A75" s="53" t="s">
        <v>195</v>
      </c>
      <c r="B75" s="85" t="s">
        <v>196</v>
      </c>
      <c r="C75" s="50" t="s">
        <v>195</v>
      </c>
      <c r="D75" s="242">
        <v>0</v>
      </c>
      <c r="E75" s="242">
        <v>4945</v>
      </c>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0.13</v>
      </c>
      <c r="E82" s="51">
        <f t="shared" si="19"/>
        <v>7.0000000000000007E-2</v>
      </c>
      <c r="F82" s="52">
        <f t="shared" si="0"/>
        <v>53.846153846153854</v>
      </c>
    </row>
    <row r="83" spans="1:6" ht="12.75" customHeight="1" x14ac:dyDescent="0.2">
      <c r="A83" s="53">
        <v>641</v>
      </c>
      <c r="B83" s="85" t="s">
        <v>211</v>
      </c>
      <c r="C83" s="50" t="s">
        <v>212</v>
      </c>
      <c r="D83" s="51">
        <f t="shared" ref="D83:E83" si="20">SUM(D84:D90)</f>
        <v>0.13</v>
      </c>
      <c r="E83" s="51">
        <f t="shared" si="20"/>
        <v>7.0000000000000007E-2</v>
      </c>
      <c r="F83" s="52">
        <f t="shared" si="0"/>
        <v>53.846153846153854</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0.01</v>
      </c>
      <c r="E85" s="242">
        <v>7.0000000000000007E-2</v>
      </c>
      <c r="F85" s="52">
        <f t="shared" si="0"/>
        <v>700.00000000000011</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0.12</v>
      </c>
      <c r="E87" s="242"/>
      <c r="F87" s="52">
        <f t="shared" si="0"/>
        <v>0</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2796.56</v>
      </c>
      <c r="E106" s="51">
        <f t="shared" si="23"/>
        <v>1651.23</v>
      </c>
      <c r="F106" s="52">
        <f t="shared" si="0"/>
        <v>59.04504105043339</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2796.56</v>
      </c>
      <c r="E112" s="51">
        <f t="shared" si="25"/>
        <v>1651.23</v>
      </c>
      <c r="F112" s="52">
        <f t="shared" si="0"/>
        <v>59.04504105043339</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2796.56</v>
      </c>
      <c r="E117" s="242">
        <v>1651.23</v>
      </c>
      <c r="F117" s="52">
        <f t="shared" si="0"/>
        <v>59.04504105043339</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4829.62</v>
      </c>
      <c r="E124" s="51">
        <f t="shared" si="27"/>
        <v>12851.66</v>
      </c>
      <c r="F124" s="52">
        <f t="shared" si="0"/>
        <v>266.10085265507433</v>
      </c>
    </row>
    <row r="125" spans="1:6" ht="12.75" customHeight="1" x14ac:dyDescent="0.2">
      <c r="A125" s="53">
        <v>661</v>
      </c>
      <c r="B125" s="86" t="s">
        <v>295</v>
      </c>
      <c r="C125" s="50" t="s">
        <v>296</v>
      </c>
      <c r="D125" s="51">
        <f t="shared" ref="D125:E125" si="28">SUM(D126:D127)</f>
        <v>4429.62</v>
      </c>
      <c r="E125" s="51">
        <f t="shared" si="28"/>
        <v>11521.66</v>
      </c>
      <c r="F125" s="52">
        <f t="shared" si="0"/>
        <v>260.10492999399497</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4429.62</v>
      </c>
      <c r="E127" s="242">
        <v>11521.66</v>
      </c>
      <c r="F127" s="52">
        <f t="shared" si="0"/>
        <v>260.10492999399497</v>
      </c>
    </row>
    <row r="128" spans="1:6" ht="24" x14ac:dyDescent="0.2">
      <c r="A128" s="53">
        <v>663</v>
      </c>
      <c r="B128" s="231" t="s">
        <v>301</v>
      </c>
      <c r="C128" s="50" t="s">
        <v>302</v>
      </c>
      <c r="D128" s="51">
        <f t="shared" ref="D128:E128" si="29">SUM(D129:D132)</f>
        <v>400</v>
      </c>
      <c r="E128" s="51">
        <f t="shared" si="29"/>
        <v>1330</v>
      </c>
      <c r="F128" s="52">
        <f t="shared" si="0"/>
        <v>332.5</v>
      </c>
    </row>
    <row r="129" spans="1:6" ht="12.75" customHeight="1" x14ac:dyDescent="0.2">
      <c r="A129" s="53">
        <v>6631</v>
      </c>
      <c r="B129" s="86" t="s">
        <v>303</v>
      </c>
      <c r="C129" s="50" t="s">
        <v>304</v>
      </c>
      <c r="D129" s="242">
        <v>400</v>
      </c>
      <c r="E129" s="242">
        <v>1330</v>
      </c>
      <c r="F129" s="52">
        <f t="shared" si="0"/>
        <v>332.5</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164092.16999999998</v>
      </c>
      <c r="E133" s="51">
        <f t="shared" si="30"/>
        <v>203732.28</v>
      </c>
      <c r="F133" s="52">
        <f t="shared" ref="F133:F223" si="31">IF(D133&lt;&gt;0,IF(E133/D133&gt;=100,"&gt;&gt;100",E133/D133*100),"-")</f>
        <v>124.15722212705214</v>
      </c>
    </row>
    <row r="134" spans="1:6" ht="24" x14ac:dyDescent="0.2">
      <c r="A134" s="53">
        <v>671</v>
      </c>
      <c r="B134" s="232" t="s">
        <v>313</v>
      </c>
      <c r="C134" s="50" t="s">
        <v>314</v>
      </c>
      <c r="D134" s="51">
        <f t="shared" ref="D134:E134" si="32">SUM(D135:D137)</f>
        <v>164092.16999999998</v>
      </c>
      <c r="E134" s="51">
        <f t="shared" si="32"/>
        <v>203732.28</v>
      </c>
      <c r="F134" s="52">
        <f t="shared" si="31"/>
        <v>124.15722212705214</v>
      </c>
    </row>
    <row r="135" spans="1:6" ht="12.75" customHeight="1" x14ac:dyDescent="0.2">
      <c r="A135" s="53">
        <v>6711</v>
      </c>
      <c r="B135" s="85" t="s">
        <v>315</v>
      </c>
      <c r="C135" s="50" t="s">
        <v>316</v>
      </c>
      <c r="D135" s="242">
        <v>156954.10999999999</v>
      </c>
      <c r="E135" s="242">
        <v>198876.68</v>
      </c>
      <c r="F135" s="52">
        <f t="shared" si="31"/>
        <v>126.71008105490198</v>
      </c>
    </row>
    <row r="136" spans="1:6" ht="24" x14ac:dyDescent="0.2">
      <c r="A136" s="53">
        <v>6712</v>
      </c>
      <c r="B136" s="232" t="s">
        <v>317</v>
      </c>
      <c r="C136" s="50" t="s">
        <v>318</v>
      </c>
      <c r="D136" s="242">
        <v>7138.06</v>
      </c>
      <c r="E136" s="242">
        <v>4855.6000000000004</v>
      </c>
      <c r="F136" s="52">
        <f t="shared" si="31"/>
        <v>68.02408497546952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1324553.51</v>
      </c>
      <c r="E151" s="51">
        <f t="shared" si="35"/>
        <v>1614760.21</v>
      </c>
      <c r="F151" s="52">
        <f t="shared" si="31"/>
        <v>121.90977546841427</v>
      </c>
    </row>
    <row r="152" spans="1:6" ht="12.75" customHeight="1" x14ac:dyDescent="0.2">
      <c r="A152" s="53">
        <v>31</v>
      </c>
      <c r="B152" s="85" t="s">
        <v>348</v>
      </c>
      <c r="C152" s="50" t="s">
        <v>34</v>
      </c>
      <c r="D152" s="51">
        <f t="shared" ref="D152:E152" si="36">D153+D158+D159</f>
        <v>1100120.1100000001</v>
      </c>
      <c r="E152" s="51">
        <f t="shared" si="36"/>
        <v>1393901.48</v>
      </c>
      <c r="F152" s="52">
        <f t="shared" si="31"/>
        <v>126.70448138612791</v>
      </c>
    </row>
    <row r="153" spans="1:6" ht="12.75" customHeight="1" x14ac:dyDescent="0.2">
      <c r="A153" s="53">
        <v>311</v>
      </c>
      <c r="B153" s="85" t="s">
        <v>349</v>
      </c>
      <c r="C153" s="50" t="s">
        <v>350</v>
      </c>
      <c r="D153" s="51">
        <f t="shared" ref="D153:E153" si="37">SUM(D154:D157)</f>
        <v>910472.5</v>
      </c>
      <c r="E153" s="51">
        <f t="shared" si="37"/>
        <v>1148976.72</v>
      </c>
      <c r="F153" s="52">
        <f t="shared" si="31"/>
        <v>126.19565335581251</v>
      </c>
    </row>
    <row r="154" spans="1:6" ht="12.75" customHeight="1" x14ac:dyDescent="0.2">
      <c r="A154" s="53">
        <v>3111</v>
      </c>
      <c r="B154" s="85" t="s">
        <v>351</v>
      </c>
      <c r="C154" s="50" t="s">
        <v>352</v>
      </c>
      <c r="D154" s="242">
        <v>910472.5</v>
      </c>
      <c r="E154" s="242">
        <v>1148976.72</v>
      </c>
      <c r="F154" s="52">
        <f t="shared" si="31"/>
        <v>126.19565335581251</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41345.51</v>
      </c>
      <c r="E158" s="242">
        <v>58859.87</v>
      </c>
      <c r="F158" s="52">
        <f t="shared" si="31"/>
        <v>142.3609722071393</v>
      </c>
    </row>
    <row r="159" spans="1:6" ht="12.75" customHeight="1" x14ac:dyDescent="0.2">
      <c r="A159" s="53">
        <v>313</v>
      </c>
      <c r="B159" s="85" t="s">
        <v>361</v>
      </c>
      <c r="C159" s="50" t="s">
        <v>362</v>
      </c>
      <c r="D159" s="51">
        <f t="shared" ref="D159:E159" si="38">SUM(D160:D162)</f>
        <v>148302.1</v>
      </c>
      <c r="E159" s="51">
        <f t="shared" si="38"/>
        <v>186064.89</v>
      </c>
      <c r="F159" s="52">
        <f t="shared" si="31"/>
        <v>125.46342229813334</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148274.15</v>
      </c>
      <c r="E161" s="242">
        <v>186044.73</v>
      </c>
      <c r="F161" s="52">
        <f t="shared" si="31"/>
        <v>125.47347599025184</v>
      </c>
    </row>
    <row r="162" spans="1:6" ht="12.75" customHeight="1" x14ac:dyDescent="0.2">
      <c r="A162" s="53">
        <v>3133</v>
      </c>
      <c r="B162" s="85" t="s">
        <v>366</v>
      </c>
      <c r="C162" s="50" t="s">
        <v>367</v>
      </c>
      <c r="D162" s="242">
        <v>27.95</v>
      </c>
      <c r="E162" s="242">
        <v>20.16</v>
      </c>
      <c r="F162" s="52">
        <f t="shared" si="31"/>
        <v>72.128801431127016</v>
      </c>
    </row>
    <row r="163" spans="1:6" ht="12.75" customHeight="1" x14ac:dyDescent="0.2">
      <c r="A163" s="53">
        <v>32</v>
      </c>
      <c r="B163" s="85" t="s">
        <v>368</v>
      </c>
      <c r="C163" s="50" t="s">
        <v>369</v>
      </c>
      <c r="D163" s="51">
        <f t="shared" ref="D163:E163" si="39">D164+D169+D177+D187+D188</f>
        <v>200888.9</v>
      </c>
      <c r="E163" s="51">
        <f t="shared" si="39"/>
        <v>195507.17</v>
      </c>
      <c r="F163" s="52">
        <f t="shared" si="31"/>
        <v>97.321041630473374</v>
      </c>
    </row>
    <row r="164" spans="1:6" ht="12.75" customHeight="1" x14ac:dyDescent="0.2">
      <c r="A164" s="53">
        <v>321</v>
      </c>
      <c r="B164" s="85" t="s">
        <v>370</v>
      </c>
      <c r="C164" s="50" t="s">
        <v>371</v>
      </c>
      <c r="D164" s="51">
        <f t="shared" ref="D164:E164" si="40">SUM(D165:D168)</f>
        <v>30512.38</v>
      </c>
      <c r="E164" s="51">
        <f t="shared" si="40"/>
        <v>31137.56</v>
      </c>
      <c r="F164" s="52">
        <f t="shared" si="31"/>
        <v>102.04893882417562</v>
      </c>
    </row>
    <row r="165" spans="1:6" ht="12.75" customHeight="1" x14ac:dyDescent="0.2">
      <c r="A165" s="53">
        <v>3211</v>
      </c>
      <c r="B165" s="85" t="s">
        <v>372</v>
      </c>
      <c r="C165" s="50" t="s">
        <v>373</v>
      </c>
      <c r="D165" s="242">
        <v>7091.01</v>
      </c>
      <c r="E165" s="242">
        <v>6834.05</v>
      </c>
      <c r="F165" s="52">
        <f t="shared" si="31"/>
        <v>96.376256696859826</v>
      </c>
    </row>
    <row r="166" spans="1:6" ht="12.75" customHeight="1" x14ac:dyDescent="0.2">
      <c r="A166" s="53">
        <v>3212</v>
      </c>
      <c r="B166" s="85" t="s">
        <v>374</v>
      </c>
      <c r="C166" s="50" t="s">
        <v>375</v>
      </c>
      <c r="D166" s="242">
        <v>19515.169999999998</v>
      </c>
      <c r="E166" s="242">
        <v>22629.72</v>
      </c>
      <c r="F166" s="52">
        <f t="shared" si="31"/>
        <v>115.95963550407198</v>
      </c>
    </row>
    <row r="167" spans="1:6" ht="12.75" customHeight="1" x14ac:dyDescent="0.2">
      <c r="A167" s="53">
        <v>3213</v>
      </c>
      <c r="B167" s="85" t="s">
        <v>376</v>
      </c>
      <c r="C167" s="50" t="s">
        <v>377</v>
      </c>
      <c r="D167" s="242">
        <v>2905</v>
      </c>
      <c r="E167" s="242">
        <v>1356.5</v>
      </c>
      <c r="F167" s="52">
        <f t="shared" si="31"/>
        <v>46.695352839931154</v>
      </c>
    </row>
    <row r="168" spans="1:6" ht="12.75" customHeight="1" x14ac:dyDescent="0.2">
      <c r="A168" s="53">
        <v>3214</v>
      </c>
      <c r="B168" s="85" t="s">
        <v>378</v>
      </c>
      <c r="C168" s="50" t="s">
        <v>379</v>
      </c>
      <c r="D168" s="242">
        <v>1001.2</v>
      </c>
      <c r="E168" s="242">
        <v>317.29000000000002</v>
      </c>
      <c r="F168" s="52">
        <f t="shared" si="31"/>
        <v>31.690970834998005</v>
      </c>
    </row>
    <row r="169" spans="1:6" ht="12.75" customHeight="1" x14ac:dyDescent="0.2">
      <c r="A169" s="53">
        <v>322</v>
      </c>
      <c r="B169" s="85" t="s">
        <v>380</v>
      </c>
      <c r="C169" s="50" t="s">
        <v>381</v>
      </c>
      <c r="D169" s="51">
        <f t="shared" ref="D169:E169" si="41">SUM(D170:D176)</f>
        <v>125937.99</v>
      </c>
      <c r="E169" s="51">
        <f t="shared" si="41"/>
        <v>109150.20000000001</v>
      </c>
      <c r="F169" s="52">
        <f t="shared" si="31"/>
        <v>86.669796778557455</v>
      </c>
    </row>
    <row r="170" spans="1:6" ht="12.75" customHeight="1" x14ac:dyDescent="0.2">
      <c r="A170" s="53">
        <v>3221</v>
      </c>
      <c r="B170" s="85" t="s">
        <v>382</v>
      </c>
      <c r="C170" s="50" t="s">
        <v>383</v>
      </c>
      <c r="D170" s="242">
        <v>13086.92</v>
      </c>
      <c r="E170" s="242">
        <v>11256.72</v>
      </c>
      <c r="F170" s="52">
        <f t="shared" si="31"/>
        <v>86.015044028694305</v>
      </c>
    </row>
    <row r="171" spans="1:6" ht="12.75" customHeight="1" x14ac:dyDescent="0.2">
      <c r="A171" s="53">
        <v>3222</v>
      </c>
      <c r="B171" s="85" t="s">
        <v>384</v>
      </c>
      <c r="C171" s="50" t="s">
        <v>385</v>
      </c>
      <c r="D171" s="242">
        <v>78849.789999999994</v>
      </c>
      <c r="E171" s="242">
        <v>72161.03</v>
      </c>
      <c r="F171" s="52">
        <f t="shared" si="31"/>
        <v>91.5170858413193</v>
      </c>
    </row>
    <row r="172" spans="1:6" ht="12.75" customHeight="1" x14ac:dyDescent="0.2">
      <c r="A172" s="53">
        <v>3223</v>
      </c>
      <c r="B172" s="85" t="s">
        <v>386</v>
      </c>
      <c r="C172" s="50" t="s">
        <v>387</v>
      </c>
      <c r="D172" s="242">
        <v>29618.92</v>
      </c>
      <c r="E172" s="242">
        <v>18348.740000000002</v>
      </c>
      <c r="F172" s="52">
        <f t="shared" si="31"/>
        <v>61.949389106692621</v>
      </c>
    </row>
    <row r="173" spans="1:6" ht="12.75" customHeight="1" x14ac:dyDescent="0.2">
      <c r="A173" s="53">
        <v>3224</v>
      </c>
      <c r="B173" s="85" t="s">
        <v>388</v>
      </c>
      <c r="C173" s="50" t="s">
        <v>389</v>
      </c>
      <c r="D173" s="242">
        <v>2031.69</v>
      </c>
      <c r="E173" s="242">
        <v>1029.4100000000001</v>
      </c>
      <c r="F173" s="52">
        <f t="shared" si="31"/>
        <v>50.667670756857596</v>
      </c>
    </row>
    <row r="174" spans="1:6" ht="12.75" customHeight="1" x14ac:dyDescent="0.2">
      <c r="A174" s="53">
        <v>3225</v>
      </c>
      <c r="B174" s="85" t="s">
        <v>390</v>
      </c>
      <c r="C174" s="50" t="s">
        <v>391</v>
      </c>
      <c r="D174" s="242">
        <v>1270.32</v>
      </c>
      <c r="E174" s="242">
        <v>5315.7</v>
      </c>
      <c r="F174" s="52">
        <f t="shared" si="31"/>
        <v>418.45361798601931</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1080.3499999999999</v>
      </c>
      <c r="E176" s="242">
        <v>1038.5999999999999</v>
      </c>
      <c r="F176" s="52">
        <f t="shared" si="31"/>
        <v>96.135511639746369</v>
      </c>
    </row>
    <row r="177" spans="1:6" ht="12.75" customHeight="1" x14ac:dyDescent="0.2">
      <c r="A177" s="53">
        <v>323</v>
      </c>
      <c r="B177" s="85" t="s">
        <v>396</v>
      </c>
      <c r="C177" s="50" t="s">
        <v>397</v>
      </c>
      <c r="D177" s="51">
        <f t="shared" ref="D177:E177" si="42">SUM(D178:D186)</f>
        <v>33723.46</v>
      </c>
      <c r="E177" s="51">
        <f t="shared" si="42"/>
        <v>49168.84</v>
      </c>
      <c r="F177" s="52">
        <f t="shared" si="31"/>
        <v>145.80010473421171</v>
      </c>
    </row>
    <row r="178" spans="1:6" ht="12.75" customHeight="1" x14ac:dyDescent="0.2">
      <c r="A178" s="53">
        <v>3231</v>
      </c>
      <c r="B178" s="85" t="s">
        <v>398</v>
      </c>
      <c r="C178" s="50" t="s">
        <v>399</v>
      </c>
      <c r="D178" s="242">
        <v>7574.46</v>
      </c>
      <c r="E178" s="242">
        <v>8131.35</v>
      </c>
      <c r="F178" s="52">
        <f t="shared" si="31"/>
        <v>107.35220728606396</v>
      </c>
    </row>
    <row r="179" spans="1:6" ht="12.75" customHeight="1" x14ac:dyDescent="0.2">
      <c r="A179" s="53">
        <v>3232</v>
      </c>
      <c r="B179" s="85" t="s">
        <v>400</v>
      </c>
      <c r="C179" s="50" t="s">
        <v>401</v>
      </c>
      <c r="D179" s="242">
        <v>9341.27</v>
      </c>
      <c r="E179" s="242">
        <v>13445.22</v>
      </c>
      <c r="F179" s="52">
        <f t="shared" si="31"/>
        <v>143.93353366298157</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2404.1</v>
      </c>
      <c r="E181" s="242">
        <v>3570.22</v>
      </c>
      <c r="F181" s="52">
        <f t="shared" si="31"/>
        <v>148.50546982238674</v>
      </c>
    </row>
    <row r="182" spans="1:6" ht="12.75" customHeight="1" x14ac:dyDescent="0.2">
      <c r="A182" s="53">
        <v>3235</v>
      </c>
      <c r="B182" s="85" t="s">
        <v>406</v>
      </c>
      <c r="C182" s="50" t="s">
        <v>407</v>
      </c>
      <c r="D182" s="242">
        <v>2303.2800000000002</v>
      </c>
      <c r="E182" s="242">
        <v>1954.24</v>
      </c>
      <c r="F182" s="52">
        <f t="shared" si="31"/>
        <v>84.845958806571488</v>
      </c>
    </row>
    <row r="183" spans="1:6" ht="12.75" customHeight="1" x14ac:dyDescent="0.2">
      <c r="A183" s="53">
        <v>3236</v>
      </c>
      <c r="B183" s="85" t="s">
        <v>408</v>
      </c>
      <c r="C183" s="50" t="s">
        <v>409</v>
      </c>
      <c r="D183" s="242">
        <v>2751.39</v>
      </c>
      <c r="E183" s="242">
        <v>3455.16</v>
      </c>
      <c r="F183" s="52">
        <f t="shared" si="31"/>
        <v>125.57870748966886</v>
      </c>
    </row>
    <row r="184" spans="1:6" ht="12.75" customHeight="1" x14ac:dyDescent="0.2">
      <c r="A184" s="53">
        <v>3237</v>
      </c>
      <c r="B184" s="85" t="s">
        <v>410</v>
      </c>
      <c r="C184" s="50" t="s">
        <v>411</v>
      </c>
      <c r="D184" s="242">
        <v>914.49</v>
      </c>
      <c r="E184" s="242">
        <v>1707.52</v>
      </c>
      <c r="F184" s="52">
        <f t="shared" si="31"/>
        <v>186.71828013428248</v>
      </c>
    </row>
    <row r="185" spans="1:6" ht="12.75" customHeight="1" x14ac:dyDescent="0.2">
      <c r="A185" s="53">
        <v>3238</v>
      </c>
      <c r="B185" s="85" t="s">
        <v>412</v>
      </c>
      <c r="C185" s="50" t="s">
        <v>413</v>
      </c>
      <c r="D185" s="242">
        <v>3545.61</v>
      </c>
      <c r="E185" s="242">
        <v>2827.65</v>
      </c>
      <c r="F185" s="52">
        <f t="shared" si="31"/>
        <v>79.750734006278194</v>
      </c>
    </row>
    <row r="186" spans="1:6" ht="12.75" customHeight="1" x14ac:dyDescent="0.2">
      <c r="A186" s="53">
        <v>3239</v>
      </c>
      <c r="B186" s="85" t="s">
        <v>414</v>
      </c>
      <c r="C186" s="50" t="s">
        <v>415</v>
      </c>
      <c r="D186" s="242">
        <v>4888.8599999999997</v>
      </c>
      <c r="E186" s="242">
        <v>14077.48</v>
      </c>
      <c r="F186" s="52">
        <f t="shared" si="31"/>
        <v>287.95015606910408</v>
      </c>
    </row>
    <row r="187" spans="1:6" ht="12.75" customHeight="1" x14ac:dyDescent="0.2">
      <c r="A187" s="53">
        <v>324</v>
      </c>
      <c r="B187" s="85" t="s">
        <v>416</v>
      </c>
      <c r="C187" s="50" t="s">
        <v>417</v>
      </c>
      <c r="D187" s="242">
        <v>2436</v>
      </c>
      <c r="E187" s="242"/>
      <c r="F187" s="52">
        <f t="shared" si="31"/>
        <v>0</v>
      </c>
    </row>
    <row r="188" spans="1:6" ht="12.75" customHeight="1" x14ac:dyDescent="0.2">
      <c r="A188" s="53">
        <v>329</v>
      </c>
      <c r="B188" s="85" t="s">
        <v>418</v>
      </c>
      <c r="C188" s="50" t="s">
        <v>419</v>
      </c>
      <c r="D188" s="51">
        <f t="shared" ref="D188:E188" si="43">SUM(D189:D195)</f>
        <v>8279.07</v>
      </c>
      <c r="E188" s="51">
        <f t="shared" si="43"/>
        <v>6050.5700000000006</v>
      </c>
      <c r="F188" s="52">
        <f t="shared" si="31"/>
        <v>73.082725475204342</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1065.69</v>
      </c>
      <c r="E190" s="242"/>
      <c r="F190" s="52">
        <f t="shared" si="31"/>
        <v>0</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176.36</v>
      </c>
      <c r="E192" s="242">
        <v>188.09</v>
      </c>
      <c r="F192" s="52">
        <f t="shared" si="31"/>
        <v>106.65116806532093</v>
      </c>
    </row>
    <row r="193" spans="1:6" ht="12.75" customHeight="1" x14ac:dyDescent="0.2">
      <c r="A193" s="53">
        <v>3295</v>
      </c>
      <c r="B193" s="85" t="s">
        <v>428</v>
      </c>
      <c r="C193" s="50" t="s">
        <v>429</v>
      </c>
      <c r="D193" s="242">
        <v>3328.86</v>
      </c>
      <c r="E193" s="242">
        <v>3976</v>
      </c>
      <c r="F193" s="52">
        <f t="shared" si="31"/>
        <v>119.4402888676604</v>
      </c>
    </row>
    <row r="194" spans="1:6" ht="12.75" customHeight="1" x14ac:dyDescent="0.2">
      <c r="A194" s="53" t="s">
        <v>430</v>
      </c>
      <c r="B194" s="85" t="s">
        <v>431</v>
      </c>
      <c r="C194" s="50" t="s">
        <v>430</v>
      </c>
      <c r="D194" s="242">
        <v>2297.35</v>
      </c>
      <c r="E194" s="242">
        <v>937.72</v>
      </c>
      <c r="F194" s="52">
        <f t="shared" si="31"/>
        <v>40.817463599364487</v>
      </c>
    </row>
    <row r="195" spans="1:6" ht="12.75" customHeight="1" x14ac:dyDescent="0.2">
      <c r="A195" s="53">
        <v>3299</v>
      </c>
      <c r="B195" s="85" t="s">
        <v>432</v>
      </c>
      <c r="C195" s="50" t="s">
        <v>433</v>
      </c>
      <c r="D195" s="242">
        <v>1410.81</v>
      </c>
      <c r="E195" s="242">
        <v>948.76</v>
      </c>
      <c r="F195" s="52">
        <f t="shared" si="31"/>
        <v>67.249310679680477</v>
      </c>
    </row>
    <row r="196" spans="1:6" ht="12.75" customHeight="1" x14ac:dyDescent="0.2">
      <c r="A196" s="53">
        <v>34</v>
      </c>
      <c r="B196" s="232" t="s">
        <v>434</v>
      </c>
      <c r="C196" s="50" t="s">
        <v>435</v>
      </c>
      <c r="D196" s="51">
        <f t="shared" ref="D196:E196" si="44">D197+D202+D210</f>
        <v>1319.95</v>
      </c>
      <c r="E196" s="51">
        <f t="shared" si="44"/>
        <v>1181.0700000000002</v>
      </c>
      <c r="F196" s="52">
        <f t="shared" si="31"/>
        <v>89.478389332929282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1319.95</v>
      </c>
      <c r="E210" s="51">
        <f t="shared" si="47"/>
        <v>1181.0700000000002</v>
      </c>
      <c r="F210" s="52">
        <f t="shared" si="31"/>
        <v>89.478389332929282</v>
      </c>
    </row>
    <row r="211" spans="1:6" ht="12.75" customHeight="1" x14ac:dyDescent="0.2">
      <c r="A211" s="53">
        <v>3431</v>
      </c>
      <c r="B211" s="232" t="s">
        <v>464</v>
      </c>
      <c r="C211" s="50" t="s">
        <v>465</v>
      </c>
      <c r="D211" s="242">
        <v>482.49</v>
      </c>
      <c r="E211" s="242">
        <v>578.25</v>
      </c>
      <c r="F211" s="52">
        <f t="shared" si="31"/>
        <v>119.84704346204067</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837.46</v>
      </c>
      <c r="E213" s="242">
        <v>602.82000000000005</v>
      </c>
      <c r="F213" s="52">
        <f t="shared" si="31"/>
        <v>71.981945406347762</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21570.28</v>
      </c>
      <c r="E252" s="51">
        <f t="shared" si="63"/>
        <v>23414.49</v>
      </c>
      <c r="F252" s="52">
        <f t="shared" ref="F252:F258" si="64">IF(D252&lt;&gt;0,IF(E252/D252&gt;=100,"&gt;&gt;100",E252/D252*100),"-")</f>
        <v>108.54977311374728</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21570.28</v>
      </c>
      <c r="E259" s="51">
        <f t="shared" si="66"/>
        <v>23414.49</v>
      </c>
      <c r="F259" s="52">
        <f t="shared" ref="F259:F262" si="67">IF(D259&lt;&gt;0,IF(E259/D259&gt;=100,"&gt;&gt;100",E259/D259*100),"-")</f>
        <v>108.54977311374728</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21570.28</v>
      </c>
      <c r="E261" s="242">
        <v>23414.49</v>
      </c>
      <c r="F261" s="52">
        <f t="shared" si="67"/>
        <v>108.54977311374728</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654.27</v>
      </c>
      <c r="E263" s="51">
        <f t="shared" si="68"/>
        <v>756</v>
      </c>
      <c r="F263" s="52">
        <f t="shared" ref="F263:F267" si="69">IF(D263&lt;&gt;0,IF(E263/D263&gt;=100,"&gt;&gt;100",E263/D263*100),"-")</f>
        <v>115.54862671374204</v>
      </c>
    </row>
    <row r="264" spans="1:6" ht="12.75" customHeight="1" x14ac:dyDescent="0.2">
      <c r="A264" s="53">
        <v>381</v>
      </c>
      <c r="B264" s="85" t="s">
        <v>566</v>
      </c>
      <c r="C264" s="50" t="s">
        <v>567</v>
      </c>
      <c r="D264" s="51">
        <f t="shared" ref="D264:E264" si="70">SUM(D265:D267)</f>
        <v>654.27</v>
      </c>
      <c r="E264" s="51">
        <f t="shared" si="70"/>
        <v>756</v>
      </c>
      <c r="F264" s="52">
        <f t="shared" si="69"/>
        <v>115.54862671374204</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654.27</v>
      </c>
      <c r="E266" s="242">
        <v>756</v>
      </c>
      <c r="F266" s="52">
        <f t="shared" si="69"/>
        <v>115.54862671374204</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1324553.51</v>
      </c>
      <c r="E289" s="51">
        <f t="shared" si="79"/>
        <v>1614760.21</v>
      </c>
      <c r="F289" s="52">
        <f t="shared" si="76"/>
        <v>121.90977546841427</v>
      </c>
    </row>
    <row r="290" spans="1:6" ht="12.75" customHeight="1" x14ac:dyDescent="0.2">
      <c r="A290" s="53" t="s">
        <v>607</v>
      </c>
      <c r="B290" s="85" t="s">
        <v>618</v>
      </c>
      <c r="C290" s="50" t="s">
        <v>619</v>
      </c>
      <c r="D290" s="51">
        <f>IF(D6&gt;=D289,D6-D289,0)</f>
        <v>2350.4399999999441</v>
      </c>
      <c r="E290" s="51">
        <f>IF(E6&gt;=E289,E6-E289,0)</f>
        <v>42413.39000000013</v>
      </c>
      <c r="F290" s="52">
        <f t="shared" si="76"/>
        <v>1804.4872449414211</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544.5</v>
      </c>
      <c r="E292" s="242">
        <v>0</v>
      </c>
      <c r="F292" s="52">
        <f t="shared" si="76"/>
        <v>0</v>
      </c>
    </row>
    <row r="293" spans="1:6" ht="12.75" customHeight="1" x14ac:dyDescent="0.2">
      <c r="A293" s="53">
        <v>92221</v>
      </c>
      <c r="B293" s="85" t="s">
        <v>624</v>
      </c>
      <c r="C293" s="50" t="s">
        <v>625</v>
      </c>
      <c r="D293" s="242">
        <v>0</v>
      </c>
      <c r="E293" s="242">
        <v>25240.44</v>
      </c>
      <c r="F293" s="52" t="str">
        <f t="shared" si="76"/>
        <v>-</v>
      </c>
    </row>
    <row r="294" spans="1:6" ht="12.75" customHeight="1" x14ac:dyDescent="0.2">
      <c r="A294" s="53">
        <v>96</v>
      </c>
      <c r="B294" s="85" t="s">
        <v>626</v>
      </c>
      <c r="C294" s="50" t="s">
        <v>627</v>
      </c>
      <c r="D294" s="242">
        <v>944.9</v>
      </c>
      <c r="E294" s="242">
        <v>959</v>
      </c>
      <c r="F294" s="52">
        <f t="shared" si="76"/>
        <v>101.49222139908984</v>
      </c>
    </row>
    <row r="295" spans="1:6" ht="24" x14ac:dyDescent="0.2">
      <c r="A295" s="53">
        <v>9661</v>
      </c>
      <c r="B295" s="85" t="s">
        <v>628</v>
      </c>
      <c r="C295" s="50" t="s">
        <v>629</v>
      </c>
      <c r="D295" s="242">
        <v>944.9</v>
      </c>
      <c r="E295" s="242">
        <v>959</v>
      </c>
      <c r="F295" s="52">
        <f t="shared" si="76"/>
        <v>101.49222139908984</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26988.22</v>
      </c>
      <c r="E350" s="51">
        <f t="shared" si="95"/>
        <v>30743.309999999998</v>
      </c>
      <c r="F350" s="52">
        <f t="shared" si="81"/>
        <v>113.91381128507176</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26988.22</v>
      </c>
      <c r="E363" s="51">
        <f t="shared" si="99"/>
        <v>30743.309999999998</v>
      </c>
      <c r="F363" s="52">
        <f t="shared" si="81"/>
        <v>113.91381128507176</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5082.4799999999996</v>
      </c>
      <c r="E369" s="51">
        <f t="shared" si="101"/>
        <v>6897.49</v>
      </c>
      <c r="F369" s="52">
        <f t="shared" si="81"/>
        <v>135.7111095370764</v>
      </c>
    </row>
    <row r="370" spans="1:6" ht="12.75" customHeight="1" x14ac:dyDescent="0.2">
      <c r="A370" s="53">
        <v>4221</v>
      </c>
      <c r="B370" s="85" t="s">
        <v>673</v>
      </c>
      <c r="C370" s="50" t="s">
        <v>765</v>
      </c>
      <c r="D370" s="242">
        <v>5082.4799999999996</v>
      </c>
      <c r="E370" s="242">
        <v>3338.74</v>
      </c>
      <c r="F370" s="52">
        <f t="shared" si="81"/>
        <v>65.691158646959764</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v>700</v>
      </c>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v>2858.75</v>
      </c>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21905.74</v>
      </c>
      <c r="E383" s="51">
        <f t="shared" si="103"/>
        <v>23845.82</v>
      </c>
      <c r="F383" s="52">
        <f t="shared" si="81"/>
        <v>108.85649149492325</v>
      </c>
    </row>
    <row r="384" spans="1:6" ht="12.75" customHeight="1" x14ac:dyDescent="0.2">
      <c r="A384" s="53">
        <v>4241</v>
      </c>
      <c r="B384" s="85" t="s">
        <v>782</v>
      </c>
      <c r="C384" s="50" t="s">
        <v>783</v>
      </c>
      <c r="D384" s="242">
        <v>21905.74</v>
      </c>
      <c r="E384" s="242">
        <v>23845.82</v>
      </c>
      <c r="F384" s="52">
        <f t="shared" si="81"/>
        <v>108.85649149492325</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26988.22</v>
      </c>
      <c r="E408" s="51">
        <f t="shared" si="111"/>
        <v>30743.309999999998</v>
      </c>
      <c r="F408" s="52">
        <f t="shared" si="81"/>
        <v>113.91381128507176</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3608.25</v>
      </c>
      <c r="E410" s="242">
        <v>2461.09</v>
      </c>
      <c r="F410" s="52">
        <f t="shared" si="81"/>
        <v>68.207302709069495</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1326903.95</v>
      </c>
      <c r="E412" s="51">
        <f>E6+E298</f>
        <v>1657173.6</v>
      </c>
      <c r="F412" s="52">
        <f t="shared" si="81"/>
        <v>124.8902454469293</v>
      </c>
    </row>
    <row r="413" spans="1:6" ht="12.75" customHeight="1" x14ac:dyDescent="0.2">
      <c r="A413" s="53" t="s">
        <v>607</v>
      </c>
      <c r="B413" s="85" t="s">
        <v>830</v>
      </c>
      <c r="C413" s="50" t="s">
        <v>831</v>
      </c>
      <c r="D413" s="51">
        <f t="shared" ref="D413:E413" si="112">D289+D350</f>
        <v>1351541.73</v>
      </c>
      <c r="E413" s="51">
        <f t="shared" si="112"/>
        <v>1645503.52</v>
      </c>
      <c r="F413" s="52">
        <f t="shared" si="81"/>
        <v>121.75010830039261</v>
      </c>
    </row>
    <row r="414" spans="1:6" ht="12.75" customHeight="1" x14ac:dyDescent="0.2">
      <c r="A414" s="53" t="s">
        <v>607</v>
      </c>
      <c r="B414" s="85" t="s">
        <v>832</v>
      </c>
      <c r="C414" s="50" t="s">
        <v>833</v>
      </c>
      <c r="D414" s="51">
        <f t="shared" ref="D414:E414" si="113">IF(D412&gt;=D413,D412-D413,0)</f>
        <v>0</v>
      </c>
      <c r="E414" s="51">
        <f t="shared" si="113"/>
        <v>11670.080000000075</v>
      </c>
      <c r="F414" s="52" t="str">
        <f t="shared" si="81"/>
        <v>-</v>
      </c>
    </row>
    <row r="415" spans="1:6" ht="12.75" customHeight="1" x14ac:dyDescent="0.2">
      <c r="A415" s="53" t="s">
        <v>607</v>
      </c>
      <c r="B415" s="85" t="s">
        <v>834</v>
      </c>
      <c r="C415" s="50" t="s">
        <v>835</v>
      </c>
      <c r="D415" s="51">
        <f t="shared" ref="D415:E415" si="114">IF(D413&gt;=D412,D413-D412,0)</f>
        <v>24637.780000000028</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3063.75</v>
      </c>
      <c r="E417" s="51">
        <f t="shared" si="116"/>
        <v>27701.53</v>
      </c>
      <c r="F417" s="52">
        <f t="shared" si="81"/>
        <v>904.17070583435338</v>
      </c>
    </row>
    <row r="418" spans="1:6" ht="12.75" customHeight="1" x14ac:dyDescent="0.2">
      <c r="A418" s="55" t="s">
        <v>841</v>
      </c>
      <c r="B418" s="233" t="s">
        <v>842</v>
      </c>
      <c r="C418" s="56" t="s">
        <v>843</v>
      </c>
      <c r="D418" s="62">
        <f t="shared" ref="D418:E418" si="117">D294+D411</f>
        <v>944.9</v>
      </c>
      <c r="E418" s="62">
        <f t="shared" si="117"/>
        <v>959</v>
      </c>
      <c r="F418" s="57">
        <f t="shared" si="81"/>
        <v>101.49222139908984</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1326903.95</v>
      </c>
      <c r="E639" s="51">
        <f t="shared" si="180"/>
        <v>1657173.6</v>
      </c>
      <c r="F639" s="52">
        <f t="shared" si="119"/>
        <v>124.8902454469293</v>
      </c>
    </row>
    <row r="640" spans="1:6" ht="12.75" customHeight="1" x14ac:dyDescent="0.2">
      <c r="A640" s="53" t="s">
        <v>607</v>
      </c>
      <c r="B640" s="85" t="s">
        <v>1276</v>
      </c>
      <c r="C640" s="50" t="s">
        <v>1277</v>
      </c>
      <c r="D640" s="51">
        <f t="shared" ref="D640:E640" si="181">D413+D528</f>
        <v>1351541.73</v>
      </c>
      <c r="E640" s="51">
        <f t="shared" si="181"/>
        <v>1645503.52</v>
      </c>
      <c r="F640" s="52">
        <f t="shared" si="119"/>
        <v>121.75010830039261</v>
      </c>
    </row>
    <row r="641" spans="1:6" ht="12.75" customHeight="1" x14ac:dyDescent="0.2">
      <c r="A641" s="53" t="s">
        <v>607</v>
      </c>
      <c r="B641" s="85" t="s">
        <v>1278</v>
      </c>
      <c r="C641" s="50" t="s">
        <v>1279</v>
      </c>
      <c r="D641" s="51">
        <f t="shared" ref="D641:E641" si="182">IF(D639&gt;=D640,D639-D640,0)</f>
        <v>0</v>
      </c>
      <c r="E641" s="51">
        <f t="shared" si="182"/>
        <v>11670.080000000075</v>
      </c>
      <c r="F641" s="52" t="str">
        <f t="shared" si="119"/>
        <v>-</v>
      </c>
    </row>
    <row r="642" spans="1:6" ht="12.75" customHeight="1" x14ac:dyDescent="0.2">
      <c r="A642" s="53" t="s">
        <v>607</v>
      </c>
      <c r="B642" s="85" t="s">
        <v>1280</v>
      </c>
      <c r="C642" s="50" t="s">
        <v>1281</v>
      </c>
      <c r="D642" s="51">
        <f t="shared" ref="D642:E642" si="183">IF(D640&gt;=D639,D640-D639,0)</f>
        <v>24637.780000000028</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3063.75</v>
      </c>
      <c r="E644" s="51">
        <f t="shared" si="185"/>
        <v>27701.53</v>
      </c>
      <c r="F644" s="52">
        <f t="shared" si="119"/>
        <v>904.17070583435338</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27701.530000000028</v>
      </c>
      <c r="E646" s="51">
        <f t="shared" si="187"/>
        <v>16031.449999999924</v>
      </c>
      <c r="F646" s="52">
        <f t="shared" si="119"/>
        <v>57.872074213951031</v>
      </c>
    </row>
    <row r="647" spans="1:6" ht="24" x14ac:dyDescent="0.2">
      <c r="A647" s="55" t="s">
        <v>1290</v>
      </c>
      <c r="B647" s="233" t="s">
        <v>1291</v>
      </c>
      <c r="C647" s="56" t="s">
        <v>1290</v>
      </c>
      <c r="D647" s="243">
        <v>95550.6</v>
      </c>
      <c r="E647" s="243">
        <v>111113.04</v>
      </c>
      <c r="F647" s="57">
        <f t="shared" si="119"/>
        <v>116.28711907617533</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10778.34</v>
      </c>
      <c r="E649" s="242">
        <v>13848.92</v>
      </c>
      <c r="F649" s="52">
        <f t="shared" ref="F649:F724" si="188">IF(D649&lt;&gt;0,IF(E649/D649&gt;=100,"&gt;&gt;100",E649/D649*100),"-")</f>
        <v>128.48843142821622</v>
      </c>
    </row>
    <row r="650" spans="1:6" ht="12.75" customHeight="1" x14ac:dyDescent="0.2">
      <c r="A650" s="53" t="s">
        <v>1295</v>
      </c>
      <c r="B650" s="85" t="s">
        <v>1296</v>
      </c>
      <c r="C650" s="50" t="s">
        <v>1295</v>
      </c>
      <c r="D650" s="242">
        <v>187957.56</v>
      </c>
      <c r="E650" s="242">
        <v>452565.87</v>
      </c>
      <c r="F650" s="52">
        <f t="shared" si="188"/>
        <v>240.78088159901628</v>
      </c>
    </row>
    <row r="651" spans="1:6" ht="12.75" customHeight="1" x14ac:dyDescent="0.2">
      <c r="A651" s="53" t="s">
        <v>1297</v>
      </c>
      <c r="B651" s="85" t="s">
        <v>1298</v>
      </c>
      <c r="C651" s="50" t="s">
        <v>1297</v>
      </c>
      <c r="D651" s="242">
        <v>184886.98</v>
      </c>
      <c r="E651" s="242">
        <v>455418.65</v>
      </c>
      <c r="F651" s="52">
        <f t="shared" si="188"/>
        <v>246.3227264569955</v>
      </c>
    </row>
    <row r="652" spans="1:6" ht="24" x14ac:dyDescent="0.2">
      <c r="A652" s="53">
        <v>11</v>
      </c>
      <c r="B652" s="85" t="s">
        <v>1299</v>
      </c>
      <c r="C652" s="50" t="s">
        <v>1300</v>
      </c>
      <c r="D652" s="51">
        <f t="shared" ref="D652:E652" si="189">+D649+D650-D651</f>
        <v>13848.919999999984</v>
      </c>
      <c r="E652" s="51">
        <f t="shared" si="189"/>
        <v>10996.139999999956</v>
      </c>
      <c r="F652" s="52">
        <f t="shared" si="188"/>
        <v>79.400704170433272</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66</v>
      </c>
      <c r="E654" s="262">
        <v>68</v>
      </c>
      <c r="F654" s="52">
        <f t="shared" si="188"/>
        <v>103.03030303030303</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44</v>
      </c>
      <c r="E656" s="262">
        <v>51</v>
      </c>
      <c r="F656" s="52">
        <f t="shared" si="188"/>
        <v>115.90909090909092</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260</v>
      </c>
      <c r="E670" s="242">
        <v>260</v>
      </c>
      <c r="F670" s="52">
        <f t="shared" si="188"/>
        <v>100</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1133878.1499999999</v>
      </c>
      <c r="E675" s="242">
        <v>1410824.83</v>
      </c>
      <c r="F675" s="52">
        <f t="shared" si="188"/>
        <v>124.42473029399149</v>
      </c>
    </row>
    <row r="676" spans="1:6" ht="24" x14ac:dyDescent="0.2">
      <c r="A676" s="53">
        <v>63613</v>
      </c>
      <c r="B676" s="232" t="s">
        <v>1348</v>
      </c>
      <c r="C676" s="50" t="s">
        <v>1349</v>
      </c>
      <c r="D676" s="242">
        <v>50</v>
      </c>
      <c r="E676" s="242"/>
      <c r="F676" s="52">
        <f t="shared" si="188"/>
        <v>0</v>
      </c>
    </row>
    <row r="677" spans="1:6" ht="24" x14ac:dyDescent="0.2">
      <c r="A677" s="53">
        <v>63622</v>
      </c>
      <c r="B677" s="232" t="s">
        <v>1350</v>
      </c>
      <c r="C677" s="50" t="s">
        <v>1351</v>
      </c>
      <c r="D677" s="242">
        <v>20997.32</v>
      </c>
      <c r="E677" s="242">
        <v>22908.53</v>
      </c>
      <c r="F677" s="52">
        <f t="shared" si="188"/>
        <v>109.10216160919583</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4945</v>
      </c>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2317.09</v>
      </c>
      <c r="F716" s="52" t="str">
        <f t="shared" si="188"/>
        <v>-</v>
      </c>
    </row>
    <row r="717" spans="1:6" ht="12.75" customHeight="1" x14ac:dyDescent="0.2">
      <c r="A717" s="53">
        <v>31215</v>
      </c>
      <c r="B717" s="85" t="s">
        <v>1412</v>
      </c>
      <c r="C717" s="50" t="s">
        <v>1413</v>
      </c>
      <c r="D717" s="242">
        <v>0</v>
      </c>
      <c r="E717" s="242">
        <v>3090.08</v>
      </c>
      <c r="F717" s="52" t="str">
        <f t="shared" si="188"/>
        <v>-</v>
      </c>
    </row>
    <row r="718" spans="1:6" ht="12.75" customHeight="1" x14ac:dyDescent="0.2">
      <c r="A718" s="53">
        <v>32121</v>
      </c>
      <c r="B718" s="85" t="s">
        <v>1414</v>
      </c>
      <c r="C718" s="50" t="s">
        <v>1415</v>
      </c>
      <c r="D718" s="242">
        <v>19515.169999999998</v>
      </c>
      <c r="E718" s="242">
        <v>22629.72</v>
      </c>
      <c r="F718" s="52">
        <f t="shared" si="188"/>
        <v>115.95963550407198</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2751.39</v>
      </c>
      <c r="E720" s="242">
        <v>3455.16</v>
      </c>
      <c r="F720" s="52">
        <f t="shared" si="188"/>
        <v>125.57870748966886</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914.49</v>
      </c>
      <c r="E722" s="242">
        <v>1594.71</v>
      </c>
      <c r="F722" s="52">
        <f t="shared" si="188"/>
        <v>174.38244267296525</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21570.28</v>
      </c>
      <c r="E828" s="242">
        <v>23414.49</v>
      </c>
      <c r="F828" s="52">
        <f t="shared" si="190"/>
        <v>108.54977311374728</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A250" sqref="A250:XFD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1335083.67</v>
      </c>
      <c r="E6" s="229">
        <f t="shared" si="0"/>
        <v>1345177.6400000004</v>
      </c>
      <c r="F6" s="230">
        <f t="shared" ref="F6:F260" si="1">IF(D6&gt;0,IF(E6/D6&gt;=100,"&gt;&gt;100",E6/D6*100),"-")</f>
        <v>100.75605523659806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1217768.44</v>
      </c>
      <c r="E7" s="104">
        <f t="shared" si="2"/>
        <v>1222084.8200000003</v>
      </c>
      <c r="F7" s="93">
        <f t="shared" si="1"/>
        <v>100.35444998065482</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1217768.44</v>
      </c>
      <c r="E12" s="104">
        <f t="shared" si="3"/>
        <v>1222084.8200000003</v>
      </c>
      <c r="F12" s="93">
        <f t="shared" si="1"/>
        <v>100.35444998065482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1167327.1100000001</v>
      </c>
      <c r="E13" s="104">
        <f t="shared" si="4"/>
        <v>1146382.2600000002</v>
      </c>
      <c r="F13" s="93">
        <f t="shared" si="1"/>
        <v>98.205742861570329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1675587.87</v>
      </c>
      <c r="E15" s="247">
        <v>1675587.87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508260.76</v>
      </c>
      <c r="E18" s="247">
        <v>529205.61</v>
      </c>
      <c r="F18" s="93">
        <f t="shared" si="1"/>
        <v>104.12088668816378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28735.899999999994</v>
      </c>
      <c r="E19" s="104">
        <f t="shared" si="5"/>
        <v>52489.850000000006</v>
      </c>
      <c r="F19" s="93">
        <f t="shared" si="1"/>
        <v>182.66297558106763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215729.67</v>
      </c>
      <c r="E20" s="247">
        <v>267345.82</v>
      </c>
      <c r="F20" s="93">
        <f t="shared" si="1"/>
        <v>123.92631018255393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10382.799999999999</v>
      </c>
      <c r="E22" s="247">
        <v>12039.05</v>
      </c>
      <c r="F22" s="93">
        <f t="shared" si="1"/>
        <v>115.95186269599722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0</v>
      </c>
      <c r="E25" s="247">
        <v>6858.75</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197376.57</v>
      </c>
      <c r="E28" s="247">
        <v>233753.77</v>
      </c>
      <c r="F28" s="93">
        <f t="shared" si="1"/>
        <v>118.43035371422251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20107.03</v>
      </c>
      <c r="E35" s="104">
        <f t="shared" si="7"/>
        <v>21614.319999999992</v>
      </c>
      <c r="F35" s="93">
        <f t="shared" si="1"/>
        <v>107.49633337195992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60523.94</v>
      </c>
      <c r="E36" s="247">
        <v>84369.76</v>
      </c>
      <c r="F36" s="93">
        <f t="shared" si="1"/>
        <v>139.39898823506863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40416.910000000003</v>
      </c>
      <c r="E40" s="247">
        <v>62755.44</v>
      </c>
      <c r="F40" s="93">
        <f t="shared" si="1"/>
        <v>155.27025692958713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1598.4</v>
      </c>
      <c r="E45" s="104">
        <f t="shared" si="9"/>
        <v>1598.3899999999999</v>
      </c>
      <c r="F45" s="93">
        <f t="shared" si="1"/>
        <v>99.999374374374355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771.4</v>
      </c>
      <c r="E47" s="247">
        <v>771.39</v>
      </c>
      <c r="F47" s="93">
        <f t="shared" si="1"/>
        <v>99.99870365569096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827</v>
      </c>
      <c r="E48" s="247">
        <v>827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45429.17</v>
      </c>
      <c r="E54" s="247">
        <v>49256.61</v>
      </c>
      <c r="F54" s="93">
        <f t="shared" si="1"/>
        <v>108.4250713803488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45429.17</v>
      </c>
      <c r="E55" s="247">
        <v>49256.61</v>
      </c>
      <c r="F55" s="93">
        <f t="shared" si="1"/>
        <v>108.4250713803488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117315.23000000001</v>
      </c>
      <c r="E68" s="104">
        <f t="shared" si="13"/>
        <v>123092.81999999999</v>
      </c>
      <c r="F68" s="93">
        <f t="shared" si="1"/>
        <v>104.92484223915342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13848.92</v>
      </c>
      <c r="E69" s="104">
        <f t="shared" si="14"/>
        <v>10996.140000000001</v>
      </c>
      <c r="F69" s="93">
        <f t="shared" si="1"/>
        <v>79.400704170433514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13683.74</v>
      </c>
      <c r="E70" s="104">
        <f t="shared" si="15"/>
        <v>10734.04</v>
      </c>
      <c r="F70" s="93">
        <f t="shared" si="1"/>
        <v>78.443758796937104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13683.74</v>
      </c>
      <c r="E72" s="247">
        <v>10734.04</v>
      </c>
      <c r="F72" s="93">
        <f t="shared" si="1"/>
        <v>78.443758796937104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165.18</v>
      </c>
      <c r="E76" s="247">
        <v>262.10000000000002</v>
      </c>
      <c r="F76" s="93">
        <f t="shared" si="1"/>
        <v>158.67538442910765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6972.8</v>
      </c>
      <c r="E78" s="104">
        <f>E79+SUM(E82:E84)-E85+E86</f>
        <v>24.64</v>
      </c>
      <c r="F78" s="93">
        <f t="shared" si="1"/>
        <v>0.3533731069297843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6972.8</v>
      </c>
      <c r="E86" s="247">
        <v>24.64</v>
      </c>
      <c r="F86" s="93">
        <f t="shared" si="1"/>
        <v>0.3533731069297843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942.91</v>
      </c>
      <c r="E146" s="104">
        <f t="shared" si="26"/>
        <v>959</v>
      </c>
      <c r="F146" s="93">
        <f t="shared" si="1"/>
        <v>101.70641948860444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942.91</v>
      </c>
      <c r="E160" s="247">
        <v>959</v>
      </c>
      <c r="F160" s="93">
        <f t="shared" si="1"/>
        <v>101.70641948860444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95550.6</v>
      </c>
      <c r="E170" s="104">
        <f t="shared" si="29"/>
        <v>111113.04</v>
      </c>
      <c r="F170" s="93">
        <f t="shared" si="1"/>
        <v>116.28711907617533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95550.6</v>
      </c>
      <c r="E173" s="247">
        <v>111113.04</v>
      </c>
      <c r="F173" s="93">
        <f t="shared" si="1"/>
        <v>116.28711907617533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1335083.67</v>
      </c>
      <c r="E175" s="104">
        <f t="shared" si="30"/>
        <v>1345177.6400000001</v>
      </c>
      <c r="F175" s="93">
        <f t="shared" si="1"/>
        <v>100.75605523659803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144071.86000000002</v>
      </c>
      <c r="E176" s="104">
        <f t="shared" si="31"/>
        <v>138165.26999999999</v>
      </c>
      <c r="F176" s="93">
        <f t="shared" si="1"/>
        <v>95.900247279378476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143822.69</v>
      </c>
      <c r="E177" s="104">
        <f t="shared" si="32"/>
        <v>138165.26999999999</v>
      </c>
      <c r="F177" s="93">
        <f t="shared" si="1"/>
        <v>96.066392583812743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103056.78</v>
      </c>
      <c r="E178" s="247">
        <v>121457.2</v>
      </c>
      <c r="F178" s="93">
        <f t="shared" si="1"/>
        <v>117.85464284834049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34390.620000000003</v>
      </c>
      <c r="E179" s="247">
        <v>16521.91</v>
      </c>
      <c r="F179" s="93">
        <f t="shared" si="1"/>
        <v>48.041907938850763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1.66</v>
      </c>
      <c r="E180" s="104">
        <f t="shared" si="33"/>
        <v>49.37</v>
      </c>
      <c r="F180" s="93">
        <f t="shared" si="1"/>
        <v>2974.0963855421687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1.66</v>
      </c>
      <c r="E183" s="247">
        <v>49.37</v>
      </c>
      <c r="F183" s="93">
        <f t="shared" si="1"/>
        <v>2974.0963855421687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6373.63</v>
      </c>
      <c r="E188" s="247">
        <v>136.79</v>
      </c>
      <c r="F188" s="93">
        <f t="shared" si="1"/>
        <v>2.146186709928251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249.17</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1191011.8099999998</v>
      </c>
      <c r="E237" s="104">
        <f t="shared" si="41"/>
        <v>1207012.3700000001</v>
      </c>
      <c r="F237" s="93">
        <f t="shared" si="1"/>
        <v>101.34344259776907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1217768.44</v>
      </c>
      <c r="E238" s="104">
        <f t="shared" si="42"/>
        <v>1222084.82</v>
      </c>
      <c r="F238" s="93">
        <f t="shared" si="1"/>
        <v>100.35444998065479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1217768.44</v>
      </c>
      <c r="E239" s="104">
        <f t="shared" si="43"/>
        <v>1222084.82</v>
      </c>
      <c r="F239" s="93">
        <f t="shared" si="1"/>
        <v>100.35444998065479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1217768.44</v>
      </c>
      <c r="E240" s="247">
        <v>1222084.82</v>
      </c>
      <c r="F240" s="93">
        <f t="shared" si="1"/>
        <v>100.35444998065479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-27701.53</v>
      </c>
      <c r="E245" s="104">
        <f t="shared" si="45"/>
        <v>-16031.45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27701.53</v>
      </c>
      <c r="E250" s="104">
        <f t="shared" si="47"/>
        <v>16031.45</v>
      </c>
      <c r="F250" s="93">
        <f t="shared" si="1"/>
        <v>57.872074213951365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25240.44</v>
      </c>
      <c r="E251" s="247">
        <v>10591.18</v>
      </c>
      <c r="F251" s="93">
        <f t="shared" si="1"/>
        <v>41.961154401428821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2461.09</v>
      </c>
      <c r="E252" s="247">
        <v>5440.27</v>
      </c>
      <c r="F252" s="93">
        <f t="shared" si="1"/>
        <v>221.05124152306499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944.9</v>
      </c>
      <c r="E255" s="247">
        <v>959</v>
      </c>
      <c r="F255" s="93">
        <f t="shared" si="1"/>
        <v>101.49222139908984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34486.089999999997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34486.089999999997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942.91</v>
      </c>
      <c r="E265" s="247">
        <v>959</v>
      </c>
      <c r="F265" s="93">
        <f t="shared" si="50"/>
        <v>101.70641948860444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6261.41</v>
      </c>
      <c r="E268" s="247">
        <v>24.57</v>
      </c>
      <c r="F268" s="93">
        <f t="shared" si="50"/>
        <v>0.39240362793683847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711.39</v>
      </c>
      <c r="E269" s="247">
        <v>7.0000000000000007E-2</v>
      </c>
      <c r="F269" s="93">
        <f t="shared" si="50"/>
        <v>9.8398909177806835E-3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143822.69</v>
      </c>
      <c r="E288" s="247">
        <v>138165.26999999999</v>
      </c>
      <c r="F288" s="93">
        <f t="shared" si="50"/>
        <v>96.066392583812743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249.17</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112.22</v>
      </c>
      <c r="E299" s="247">
        <v>112.22</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6261.41</v>
      </c>
      <c r="E302" s="247">
        <v>24.57</v>
      </c>
      <c r="F302" s="93">
        <f t="shared" si="50"/>
        <v>0.39240362793683847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1351541.73</v>
      </c>
      <c r="E114" s="81">
        <f t="shared" si="22"/>
        <v>1645503.52</v>
      </c>
      <c r="F114" s="63">
        <f t="shared" si="1"/>
        <v>121.75010830039261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1351541.73</v>
      </c>
      <c r="E115" s="81">
        <f t="shared" si="23"/>
        <v>1645503.52</v>
      </c>
      <c r="F115" s="63">
        <f t="shared" si="1"/>
        <v>121.75010830039261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1351541.73</v>
      </c>
      <c r="E117" s="249">
        <v>1645503.52</v>
      </c>
      <c r="F117" s="63">
        <f t="shared" si="1"/>
        <v>121.75010830039261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1351541.73</v>
      </c>
      <c r="E141" s="106">
        <f t="shared" si="28"/>
        <v>1645503.52</v>
      </c>
      <c r="F141" s="82">
        <f t="shared" si="1"/>
        <v>121.75010830039261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32" sqref="D3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34482.980000000003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34482.980000000003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34482.980000000003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34482.980000000003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144071.85999999999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1891499.6900000002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1860756.3800000001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1654840.04</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172120.49</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578.25</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23414.49</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9803.11</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30743.31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1897406.28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1866413.8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1636439.62</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189989.2</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530.54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23414.49</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16039.95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30992.48</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138165.27000000025</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138165.26999999999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138165.26999999999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13502</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3222</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HGPC</cp:lastModifiedBy>
  <cp:lastPrinted>2025-01-31T10:30:06Z</cp:lastPrinted>
  <dcterms:created xsi:type="dcterms:W3CDTF">2022-04-01T05:14:30Z</dcterms:created>
  <dcterms:modified xsi:type="dcterms:W3CDTF">2025-01-31T10:31:53Z</dcterms:modified>
</cp:coreProperties>
</file>